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FinanzasCDMX\Desktop\ix_2025_t4\"/>
    </mc:Choice>
  </mc:AlternateContent>
  <bookViews>
    <workbookView xWindow="0" yWindow="0" windowWidth="28800" windowHeight="12330"/>
  </bookViews>
  <sheets>
    <sheet name="Reporte de Formatos" sheetId="1" r:id="rId1"/>
    <sheet name="Hidden_1" sheetId="2" r:id="rId2"/>
    <sheet name="Hidden_2" sheetId="3" r:id="rId3"/>
    <sheet name="Tabla_471065" sheetId="4" r:id="rId4"/>
    <sheet name="Tabla_471039" sheetId="5" r:id="rId5"/>
    <sheet name="Tabla_471067" sheetId="6" r:id="rId6"/>
    <sheet name="Tabla_471023" sheetId="7" r:id="rId7"/>
    <sheet name="Tabla_471047" sheetId="8" r:id="rId8"/>
    <sheet name="Tabla_471030" sheetId="9" r:id="rId9"/>
    <sheet name="Tabla_471041" sheetId="10" r:id="rId10"/>
    <sheet name="Tabla_471031" sheetId="11" r:id="rId11"/>
    <sheet name="Tabla_471032" sheetId="12" r:id="rId12"/>
    <sheet name="Tabla_471059" sheetId="13" r:id="rId13"/>
    <sheet name="Tabla_471071" sheetId="14" r:id="rId14"/>
    <sheet name="Tabla_471062" sheetId="15" r:id="rId15"/>
    <sheet name="Tabla_471074" sheetId="16" r:id="rId16"/>
  </sheets>
  <definedNames>
    <definedName name="Hidden_13">Hidden_1!$A$1:$A$11</definedName>
    <definedName name="Hidden_211">Hidden_2!$A$1:$A$2</definedName>
  </definedNames>
  <calcPr calcId="162913"/>
</workbook>
</file>

<file path=xl/calcChain.xml><?xml version="1.0" encoding="utf-8"?>
<calcChain xmlns="http://schemas.openxmlformats.org/spreadsheetml/2006/main">
  <c r="AC8" i="1" l="1"/>
  <c r="AC12" i="1"/>
  <c r="AC16" i="1"/>
  <c r="AC20" i="1"/>
  <c r="AC24" i="1"/>
  <c r="AC28" i="1"/>
  <c r="AC21" i="1"/>
  <c r="AC29" i="1"/>
  <c r="AC27" i="1"/>
  <c r="AC9" i="1"/>
  <c r="AC13" i="1"/>
  <c r="AC17" i="1"/>
  <c r="AC25" i="1"/>
  <c r="AC23" i="1"/>
  <c r="AC10" i="1"/>
  <c r="AC14" i="1"/>
  <c r="AC18" i="1"/>
  <c r="AC22" i="1"/>
  <c r="AC26" i="1"/>
  <c r="AC30" i="1"/>
  <c r="AC11" i="1"/>
  <c r="AC15" i="1"/>
  <c r="AC19" i="1"/>
  <c r="AB8" i="1"/>
  <c r="AB12" i="1"/>
  <c r="AB16" i="1"/>
  <c r="AB20" i="1"/>
  <c r="AB24" i="1"/>
  <c r="AB28" i="1"/>
  <c r="AB17" i="1"/>
  <c r="AB25" i="1"/>
  <c r="AB9" i="1"/>
  <c r="AB13" i="1"/>
  <c r="AB21" i="1"/>
  <c r="AB29" i="1"/>
  <c r="AB10" i="1"/>
  <c r="AB14" i="1"/>
  <c r="AB18" i="1"/>
  <c r="AB22" i="1"/>
  <c r="AB26" i="1"/>
  <c r="AB30" i="1"/>
  <c r="AB11" i="1"/>
  <c r="AB15" i="1"/>
  <c r="AB19" i="1"/>
  <c r="AB23" i="1"/>
  <c r="AB27" i="1"/>
  <c r="AA8" i="1"/>
  <c r="AA24" i="1"/>
  <c r="AA13" i="1"/>
  <c r="AA21" i="1"/>
  <c r="AA29" i="1"/>
  <c r="AA9" i="1"/>
  <c r="AA10" i="1"/>
  <c r="AA14" i="1"/>
  <c r="AA18" i="1"/>
  <c r="AA22" i="1"/>
  <c r="AA26" i="1"/>
  <c r="AA30" i="1"/>
  <c r="AA11" i="1"/>
  <c r="AA15" i="1"/>
  <c r="AA19" i="1"/>
  <c r="AA23" i="1"/>
  <c r="AA27" i="1"/>
  <c r="AA12" i="1"/>
  <c r="AA16" i="1"/>
  <c r="AA20" i="1"/>
  <c r="AA28" i="1"/>
  <c r="AA17" i="1"/>
  <c r="AA25" i="1"/>
  <c r="Z8" i="1"/>
  <c r="Z16" i="1"/>
  <c r="Z24" i="1"/>
  <c r="Z13" i="1"/>
  <c r="Z21" i="1"/>
  <c r="Z29" i="1"/>
  <c r="Z9" i="1"/>
  <c r="Z10" i="1"/>
  <c r="Z14" i="1"/>
  <c r="Z18" i="1"/>
  <c r="Z22" i="1"/>
  <c r="Z26" i="1"/>
  <c r="Z30" i="1"/>
  <c r="Z11" i="1"/>
  <c r="Z15" i="1"/>
  <c r="Z19" i="1"/>
  <c r="Z23" i="1"/>
  <c r="Z27" i="1"/>
  <c r="Z12" i="1"/>
  <c r="Z20" i="1"/>
  <c r="Z28" i="1"/>
  <c r="Z17" i="1"/>
  <c r="Z25" i="1"/>
  <c r="Y8" i="1"/>
  <c r="Y12" i="1"/>
  <c r="Y16" i="1"/>
  <c r="Y20" i="1"/>
  <c r="Y24" i="1"/>
  <c r="Y28" i="1"/>
  <c r="Y9" i="1"/>
  <c r="Y13" i="1"/>
  <c r="Y17" i="1"/>
  <c r="Y21" i="1"/>
  <c r="Y25" i="1"/>
  <c r="Y29" i="1"/>
  <c r="Y10" i="1"/>
  <c r="Y14" i="1"/>
  <c r="Y18" i="1"/>
  <c r="Y22" i="1"/>
  <c r="Y26" i="1"/>
  <c r="Y30" i="1"/>
  <c r="Y11" i="1"/>
  <c r="Y15" i="1"/>
  <c r="Y19" i="1"/>
  <c r="Y23" i="1"/>
  <c r="Y27" i="1"/>
  <c r="X8" i="1"/>
  <c r="X12" i="1"/>
  <c r="X16" i="1"/>
  <c r="X20" i="1"/>
  <c r="X24" i="1"/>
  <c r="X28" i="1"/>
  <c r="X9" i="1"/>
  <c r="X13" i="1"/>
  <c r="X17" i="1"/>
  <c r="X21" i="1"/>
  <c r="X25" i="1"/>
  <c r="X29" i="1"/>
  <c r="X10" i="1"/>
  <c r="X14" i="1"/>
  <c r="X18" i="1"/>
  <c r="X22" i="1"/>
  <c r="X26" i="1"/>
  <c r="X30" i="1"/>
  <c r="X11" i="1"/>
  <c r="X15" i="1"/>
  <c r="X19" i="1"/>
  <c r="X23" i="1"/>
  <c r="X27" i="1"/>
  <c r="W8" i="1"/>
  <c r="W12" i="1"/>
  <c r="W13" i="1"/>
  <c r="W25" i="1"/>
  <c r="W9" i="1"/>
  <c r="W17" i="1"/>
  <c r="W29" i="1"/>
  <c r="W10" i="1"/>
  <c r="W14" i="1"/>
  <c r="W18" i="1"/>
  <c r="W22" i="1"/>
  <c r="W26" i="1"/>
  <c r="W30" i="1"/>
  <c r="W11" i="1"/>
  <c r="W15" i="1"/>
  <c r="W19" i="1"/>
  <c r="W23" i="1"/>
  <c r="W27" i="1"/>
  <c r="W16" i="1"/>
  <c r="W20" i="1"/>
  <c r="W24" i="1"/>
  <c r="W28" i="1"/>
  <c r="W21" i="1"/>
  <c r="V8" i="1"/>
  <c r="V12" i="1"/>
  <c r="V16" i="1"/>
  <c r="V20" i="1"/>
  <c r="V24" i="1"/>
  <c r="V28" i="1"/>
  <c r="V13" i="1"/>
  <c r="V17" i="1"/>
  <c r="V21" i="1"/>
  <c r="V25" i="1"/>
  <c r="V9" i="1"/>
  <c r="V29" i="1"/>
  <c r="V10" i="1"/>
  <c r="V14" i="1"/>
  <c r="V18" i="1"/>
  <c r="V22" i="1"/>
  <c r="V26" i="1"/>
  <c r="V30" i="1"/>
  <c r="V11" i="1"/>
  <c r="V15" i="1"/>
  <c r="V19" i="1"/>
  <c r="V23" i="1"/>
  <c r="V27" i="1"/>
  <c r="U8" i="1"/>
  <c r="U12" i="1"/>
  <c r="U24" i="1"/>
  <c r="U25" i="1"/>
  <c r="U9" i="1"/>
  <c r="U13" i="1"/>
  <c r="U17" i="1"/>
  <c r="U21" i="1"/>
  <c r="U10" i="1"/>
  <c r="U14" i="1"/>
  <c r="U18" i="1"/>
  <c r="U22" i="1"/>
  <c r="U26" i="1"/>
  <c r="U30" i="1"/>
  <c r="U11" i="1"/>
  <c r="U15" i="1"/>
  <c r="U19" i="1"/>
  <c r="U23" i="1"/>
  <c r="U27" i="1"/>
  <c r="U16" i="1"/>
  <c r="U20" i="1"/>
  <c r="U28" i="1"/>
  <c r="U29" i="1"/>
  <c r="T8" i="1"/>
  <c r="T16" i="1"/>
  <c r="T9" i="1"/>
  <c r="T13" i="1"/>
  <c r="T17" i="1"/>
  <c r="T21" i="1"/>
  <c r="T25" i="1"/>
  <c r="T29" i="1"/>
  <c r="T11" i="1"/>
  <c r="T19" i="1"/>
  <c r="T27" i="1"/>
  <c r="T24" i="1"/>
  <c r="T10" i="1"/>
  <c r="T14" i="1"/>
  <c r="T18" i="1"/>
  <c r="T22" i="1"/>
  <c r="T26" i="1"/>
  <c r="T30" i="1"/>
  <c r="T15" i="1"/>
  <c r="T23" i="1"/>
  <c r="T12" i="1"/>
  <c r="T20" i="1"/>
  <c r="T28" i="1"/>
  <c r="S8" i="1"/>
  <c r="S12" i="1"/>
  <c r="S16" i="1"/>
  <c r="S20" i="1"/>
  <c r="S24" i="1"/>
  <c r="S28" i="1"/>
  <c r="S15" i="1"/>
  <c r="S23" i="1"/>
  <c r="S9" i="1"/>
  <c r="S13" i="1"/>
  <c r="S17" i="1"/>
  <c r="S21" i="1"/>
  <c r="S25" i="1"/>
  <c r="S29" i="1"/>
  <c r="S10" i="1"/>
  <c r="S14" i="1"/>
  <c r="S18" i="1"/>
  <c r="S22" i="1"/>
  <c r="S26" i="1"/>
  <c r="S30" i="1"/>
  <c r="S11" i="1"/>
  <c r="S19" i="1"/>
  <c r="S27" i="1"/>
  <c r="R8" i="1"/>
  <c r="R12" i="1"/>
  <c r="R16" i="1"/>
  <c r="R20" i="1"/>
  <c r="R24" i="1"/>
  <c r="R28" i="1"/>
  <c r="R23" i="1"/>
  <c r="R9" i="1"/>
  <c r="R13" i="1"/>
  <c r="R17" i="1"/>
  <c r="R21" i="1"/>
  <c r="R25" i="1"/>
  <c r="R29" i="1"/>
  <c r="R10" i="1"/>
  <c r="R14" i="1"/>
  <c r="R18" i="1"/>
  <c r="R22" i="1"/>
  <c r="R26" i="1"/>
  <c r="R30" i="1"/>
  <c r="R11" i="1"/>
  <c r="R15" i="1"/>
  <c r="R19" i="1"/>
  <c r="R27" i="1"/>
  <c r="Q8" i="1"/>
  <c r="Q9" i="1"/>
  <c r="Q13" i="1"/>
  <c r="Q17" i="1"/>
  <c r="Q21" i="1"/>
  <c r="Q25" i="1"/>
  <c r="Q29" i="1"/>
  <c r="Q14" i="1"/>
  <c r="Q18" i="1"/>
  <c r="Q22" i="1"/>
  <c r="Q26" i="1"/>
  <c r="Q30" i="1"/>
  <c r="Q15" i="1"/>
  <c r="Q19" i="1"/>
  <c r="Q23" i="1"/>
  <c r="Q27" i="1"/>
  <c r="Q12" i="1"/>
  <c r="Q16" i="1"/>
  <c r="Q20" i="1"/>
  <c r="Q24" i="1"/>
  <c r="Q28" i="1"/>
  <c r="Q10" i="1"/>
  <c r="Q11" i="1"/>
</calcChain>
</file>

<file path=xl/sharedStrings.xml><?xml version="1.0" encoding="utf-8"?>
<sst xmlns="http://schemas.openxmlformats.org/spreadsheetml/2006/main" count="1405" uniqueCount="300">
  <si>
    <t>50993</t>
  </si>
  <si>
    <t>TÍTULO</t>
  </si>
  <si>
    <t>NOMBRE CORTO</t>
  </si>
  <si>
    <t>DESCRIPCIÓN</t>
  </si>
  <si>
    <t>Remuneraciones brutas y netas de todas las personas servidoras públicas de base y de confianza</t>
  </si>
  <si>
    <t>A121Fr09A_Remuneración-bruta-y-neta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</si>
  <si>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</si>
  <si>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</si>
  <si>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</si>
  <si>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</si>
  <si>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</si>
  <si>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</si>
  <si>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</si>
  <si>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</si>
  <si>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</si>
  <si>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471033</t>
  </si>
  <si>
    <t>471051</t>
  </si>
  <si>
    <t>471025</t>
  </si>
  <si>
    <t>471053</t>
  </si>
  <si>
    <t>471054</t>
  </si>
  <si>
    <t>471028</t>
  </si>
  <si>
    <t>471034</t>
  </si>
  <si>
    <t>471035</t>
  </si>
  <si>
    <t>471036</t>
  </si>
  <si>
    <t>471029</t>
  </si>
  <si>
    <t>471026</t>
  </si>
  <si>
    <t>570490</t>
  </si>
  <si>
    <t>471056</t>
  </si>
  <si>
    <t>471058</t>
  </si>
  <si>
    <t>471038</t>
  </si>
  <si>
    <t>471027</t>
  </si>
  <si>
    <t>471065</t>
  </si>
  <si>
    <t>471039</t>
  </si>
  <si>
    <t>471067</t>
  </si>
  <si>
    <t>471023</t>
  </si>
  <si>
    <t>471047</t>
  </si>
  <si>
    <t>471030</t>
  </si>
  <si>
    <t>471041</t>
  </si>
  <si>
    <t>471031</t>
  </si>
  <si>
    <t>471032</t>
  </si>
  <si>
    <t>471059</t>
  </si>
  <si>
    <t>471071</t>
  </si>
  <si>
    <t>471062</t>
  </si>
  <si>
    <t>471074</t>
  </si>
  <si>
    <t>471044</t>
  </si>
  <si>
    <t>471049</t>
  </si>
  <si>
    <t>471024</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</si>
  <si>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</si>
  <si>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</si>
  <si>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</si>
  <si>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</si>
  <si>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</si>
  <si>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</si>
  <si>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</si>
  <si>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</si>
  <si>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</si>
  <si>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</si>
  <si>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</si>
  <si>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</si>
  <si>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01/01/2023 -&gt;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</si>
  <si>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</si>
  <si>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</si>
  <si>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</si>
  <si>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</si>
  <si>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Tabla_471065</t>
  </si>
  <si>
    <t>Percepciones adicionales en especie y su periodicidad 
Tabla_471039</t>
  </si>
  <si>
    <t>Ingresos, monto bruto y neto, tipo de moneda y su periodicidad 
Tabla_471067</t>
  </si>
  <si>
    <t>Sistemas de compensación, monto bruto y neto, tipo de moneda y su periodicidad 
Tabla_471023</t>
  </si>
  <si>
    <t>Gratificaciones, monto bruto y neto, tipo de moneda y su periodicidad 
Tabla_471047</t>
  </si>
  <si>
    <t>Primas, monto bruto y neto, tipo de moneda y su periodicidad 
Tabla_471030</t>
  </si>
  <si>
    <t>Comisiones, monto bruto y neto, tipo de moneda y su periodicidad 
Tabla_471041</t>
  </si>
  <si>
    <t>Dietas, monto bruto y neto, tipo de moneda y su periodicidad 
Tabla_471031</t>
  </si>
  <si>
    <t>Bonos, monto bruto y neto, tipo de moneda y su periodicidad 
Tabla_471032</t>
  </si>
  <si>
    <t>Estímulos, monto bruto y neto, tipo de moneda y su periodicidad 
Tabla_471059</t>
  </si>
  <si>
    <t>Apoyos económicos, monto bruto y neto, tipo de moneda y su periodicidad 
Tabla_471071</t>
  </si>
  <si>
    <t>Prestaciones económicas, monto bruto y neto, tipo de moneda y su periodicidad 
Tabla_471062</t>
  </si>
  <si>
    <t>Prestaciones en especie y su periodicidad 
Tabla_471074</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</si>
  <si>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</si>
  <si>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</si>
  <si>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</si>
  <si>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</si>
  <si>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</si>
  <si>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</si>
  <si>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</si>
  <si>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</si>
  <si>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</si>
  <si>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</si>
  <si>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</si>
  <si>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</si>
  <si>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</si>
  <si>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</si>
  <si>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</si>
  <si>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</si>
  <si>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60826</t>
  </si>
  <si>
    <t>60827</t>
  </si>
  <si>
    <t>60828</t>
  </si>
  <si>
    <t>60829</t>
  </si>
  <si>
    <t>60830</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</si>
  <si>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</si>
  <si>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</si>
  <si>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</si>
  <si>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</si>
  <si>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</si>
  <si>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</si>
  <si>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60804</t>
  </si>
  <si>
    <t>60805</t>
  </si>
  <si>
    <t>Descripción de las percepciones adicionales en especie</t>
  </si>
  <si>
    <t>Periodicidad de las percepciones adicionales en especie</t>
  </si>
  <si>
    <t>60833</t>
  </si>
  <si>
    <t>60834</t>
  </si>
  <si>
    <t>60835</t>
  </si>
  <si>
    <t>60831</t>
  </si>
  <si>
    <t>60832</t>
  </si>
  <si>
    <t xml:space="preserve">Denominación de los ingresos </t>
  </si>
  <si>
    <t>Monto bruto de los ingresos</t>
  </si>
  <si>
    <t>Monto neto de los ingresos</t>
  </si>
  <si>
    <t>Tipo de moneda de los ingresos</t>
  </si>
  <si>
    <t>Periodicidad de los ingresos</t>
  </si>
  <si>
    <t>60784</t>
  </si>
  <si>
    <t>60785</t>
  </si>
  <si>
    <t>60786</t>
  </si>
  <si>
    <t>60787</t>
  </si>
  <si>
    <t>60788</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</si>
  <si>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</si>
  <si>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</si>
  <si>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</si>
  <si>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</si>
  <si>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</si>
  <si>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60811</t>
  </si>
  <si>
    <t>60812</t>
  </si>
  <si>
    <t>60813</t>
  </si>
  <si>
    <t>60814</t>
  </si>
  <si>
    <t>60815</t>
  </si>
  <si>
    <t>Denominación de las gratificaciones</t>
  </si>
  <si>
    <t>Monto bruto de las gratificaciones</t>
  </si>
  <si>
    <t>Monto neto de las gratificaciones</t>
  </si>
  <si>
    <t xml:space="preserve">Tipo de moneda de las gratificaciones </t>
  </si>
  <si>
    <t>Periodicidad de las gratificaciones</t>
  </si>
  <si>
    <t>60789</t>
  </si>
  <si>
    <t>60790</t>
  </si>
  <si>
    <t>60791</t>
  </si>
  <si>
    <t>60792</t>
  </si>
  <si>
    <t>60793</t>
  </si>
  <si>
    <t>Denominación de las primas</t>
  </si>
  <si>
    <t>Monto bruto de las primas</t>
  </si>
  <si>
    <t>Monto neto de las primas</t>
  </si>
  <si>
    <t xml:space="preserve">Tipo de moneda de las primas </t>
  </si>
  <si>
    <t>Periodicidad de las primas</t>
  </si>
  <si>
    <t>60806</t>
  </si>
  <si>
    <t>60807</t>
  </si>
  <si>
    <t>60808</t>
  </si>
  <si>
    <t>60809</t>
  </si>
  <si>
    <t>60810</t>
  </si>
  <si>
    <t>Denominación de las comisiones</t>
  </si>
  <si>
    <t>Monto bruto de las comisiones</t>
  </si>
  <si>
    <t>Monto neto de las comisiones</t>
  </si>
  <si>
    <t xml:space="preserve">Tipo de moneda de las comisiones </t>
  </si>
  <si>
    <t>Periodicidad de las comisiones</t>
  </si>
  <si>
    <t>60794</t>
  </si>
  <si>
    <t>60795</t>
  </si>
  <si>
    <t>60796</t>
  </si>
  <si>
    <t>60797</t>
  </si>
  <si>
    <t>60798</t>
  </si>
  <si>
    <t>Denominación de las dietas</t>
  </si>
  <si>
    <t>Monto bruto de las dietas</t>
  </si>
  <si>
    <t>Monto neto de las dietas</t>
  </si>
  <si>
    <t>Tipo de moneda de las dietas</t>
  </si>
  <si>
    <t>Periodicidad de las dietas</t>
  </si>
  <si>
    <t>60799</t>
  </si>
  <si>
    <t>60800</t>
  </si>
  <si>
    <t>60801</t>
  </si>
  <si>
    <t>60802</t>
  </si>
  <si>
    <t>60803</t>
  </si>
  <si>
    <t>Denominación de los bonos</t>
  </si>
  <si>
    <t>Monto bruto de los bonos</t>
  </si>
  <si>
    <t>Monto neto de los bonos</t>
  </si>
  <si>
    <t xml:space="preserve">Tipo de moneda de los bonos </t>
  </si>
  <si>
    <t>Periodicidad de los bonos</t>
  </si>
  <si>
    <t>60816</t>
  </si>
  <si>
    <t>60817</t>
  </si>
  <si>
    <t>60818</t>
  </si>
  <si>
    <t>60819</t>
  </si>
  <si>
    <t>60820</t>
  </si>
  <si>
    <t>Denominación de los estímulos</t>
  </si>
  <si>
    <t>Monto bruto de los estímulos</t>
  </si>
  <si>
    <t>Monto neto de los estímulos</t>
  </si>
  <si>
    <t xml:space="preserve">Tipo de moneda de los estímulos </t>
  </si>
  <si>
    <t>Periodicidad de los estímulos</t>
  </si>
  <si>
    <t>60836</t>
  </si>
  <si>
    <t>60837</t>
  </si>
  <si>
    <t>60838</t>
  </si>
  <si>
    <t>60839</t>
  </si>
  <si>
    <t>60840</t>
  </si>
  <si>
    <t>Denominación de los apoyos económicos</t>
  </si>
  <si>
    <t>Monto bruto de los apoyos económicos</t>
  </si>
  <si>
    <t>Monto neto de los apoyos económicos</t>
  </si>
  <si>
    <t xml:space="preserve">Tipo de moneda de los apoyos económicos </t>
  </si>
  <si>
    <t>Periodicidad de los apoyos económicos</t>
  </si>
  <si>
    <t>60821</t>
  </si>
  <si>
    <t>60822</t>
  </si>
  <si>
    <t>60823</t>
  </si>
  <si>
    <t>60824</t>
  </si>
  <si>
    <t>60825</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</si>
  <si>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</si>
  <si>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</si>
  <si>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</si>
  <si>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</si>
  <si>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</si>
  <si>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60841</t>
  </si>
  <si>
    <t>60842</t>
  </si>
  <si>
    <t>Descripción de las prestaciones en especie</t>
  </si>
  <si>
    <t>Periodicidad de las prestaciones en especie</t>
  </si>
  <si>
    <t>MXN</t>
  </si>
  <si>
    <t>Subdirección de Control de Personal de la Dirección de Administración de Capital Humano en la Dirección General de Administración y Finanzas</t>
  </si>
  <si>
    <t>QUINQUENIO. AJUSTE QUINQUENIO. GUARDIAS. AJUSTE GUARDIAS. COMP. INFECTO, INSALUBRIDAD O RIESGO-SERV. SALUD. AJUSTE COMPENSACION INFECTO-SERV.SALUD. COMP. INFECTO, INSALUBRIDAD O RIESGO. AJUSTE COMPENSACION INFECTO. PRIMA DOMINICAL. AJUSTE PRIMA DOMINICAL. ASIGNACION ADICIONAL AGUINALDO. PRIMA VACACIONAL. AJUSTE PRIMA VACACIONAL. CANTIDAD ADICIONAL AGUINALDO. RECONOCIMIENTO MENSUAL AGUINALDO. TIEMPO EXTRAORDINARIO. AJUSTE TIEMPO EXTRAORDINARIO. AJUSTE PARTICIPACIONES. DOTACION DE ANTEOJOS. AYUDA TITULACION. AJUSTE PREMIO POR ASISTENCIA. FONAC. PASAJES. PRODUCTIVIDAD. NOTIFICADORES. VERIFICADORES. GASTOS DE EJECUCION. DESTAJO. AGUINALDO DESTAJO. DIA DEL PADRE. TIEMPO EXTRA EXCEDENTE. MULTAS FISCALES FEDERALES. MULTAS FISCALES LOCALES. AYUDA ESCOLAR. AYUDA PARA TESIS. AYUDA POR DEFUNCIÓN. AYUDA PAGO DE MARCHA</t>
  </si>
  <si>
    <t>QUINCENAL, MENSUAL, TRIMESTRAL, SEMESTRAL Y/O ANUAL</t>
  </si>
  <si>
    <t>VALES DE FIN DE AÑO</t>
  </si>
  <si>
    <t>SALARIO BASE (IMPORTE). AJUSTE SALARIO. HONORARIOS ASIMILADOS A SALARIOS. AJUSTE DE HONORARIOS ASIMILADOS A SALARIOS. AJUSTE SEMESTRAL. AJUSTE DE AJUSTE SEMESTRAL. REMUNERACION EXTRAORDINARIA. SALARIO. SALARIO RETRO</t>
  </si>
  <si>
    <t>COMPENSACION CENDI-SSACH-CDMX</t>
  </si>
  <si>
    <t>AGUINALDO. AJUSTE AGUINALDO</t>
  </si>
  <si>
    <t>NO SE GENERA PAGO</t>
  </si>
  <si>
    <t>PREMIO POR ASISTENCIA Y PUNTUALIDAD. AJUSTE PREMIO POR ASISTENCIA Y PUNTUALIDAD. PARTICIPACIONES. PREMIO NACIONAL DE ANTIGÜEDAD. OTORGAMIENTO DE RECOMPENSAS. PREMIO DE ADMINISTRACION PUBLICA. BECAS PARA ESTUDIOS DE LICENCIATURA. AJUSTE BECA PARA TRABAJADORES CON ESTUDIOS DE LICENCIATURA. PREMIO POR PUNTUALIDAD (NOTAS BUENAS)</t>
  </si>
  <si>
    <t>DESPENSA. AJUSTE DESPENSA. AYUDA SERVICIO. AJUSTE AYUDA DE SERVICIO. ASIGNACION ADICIONAL. AJUSTE ASIGNACION ADICIONAL. DIA DEL NIÑO. AJUSTE DIA DEL NIÑO. APOYO POR MATRIMONIO. AJUSTE AYUDA POR MATRIMONIO. APOYO ECONOMICO PARA UTILES ESCOLARES. AJUSTE APOYO ECONOMICO UTILES ESC. APOYO DE TRASLADO. AJUSTE APOYO DE TRASLADO. LAVADO DE ROPA. AJUSTE LAVADO DE ROPA. AYUDA PARA CAPACITACION Y DESARROLLO. AJUSTE AYUDA PARA CAPACITACION Y DESARROLLO. APOYO POR DEFUNCION DE FAMILIAR DIRECTO. AJUSTE AYUDA DEFUNCION FAMILIAR. BECA MENSUAL PARA LOS HIJOS DE LOS TRABAJADORES DEL GDF. BECA MENSUAL PARA LOS HIJOS DE LOS TRABAJADORES DEL GDF II. AJUSTE BECA MENSUAL. BECA CUATRIMESTRAL PARA LOS HIJOS DE LOS TRABAJADORES DEL GDF. BECA CUATRIMESTRAL PARA LOS HIJOS DE LOS TRABAJADORES DEL GDF II. AJUSTE BECA CUATRIMESTRAL. INCENTIVO AL SERVIDOR PUBLICO DEL MES. CANTIDAD ADICIONAL. AJUSTE CANTIDAD ADICIONAL. RECONOCIMIENTO MENSUAL. AJUSTE RECONOCIMIENTO MENSUAL. PREVISION SOCIAL MULTIPLE. AJUSTE PREVISION SOCIAL MULTIPLE. ESTIMULO ESPECIAL. AJUSTE COMPENSACION ESPECIAL. ESTIMULO DE ARTICULO 150 FRACCION XI. ART. 150 FRACC. XI 2015. SUBSIDIO CONV FAM ART 150 F.XII. SUBSIDIO CONV FAM ART 150 F.XII. APOYO ECONOMICO POR INTEGRACION DE 8 PRESTACIONES. APOYO ECONOMICO POR INTEGRACION DE 5 PRESTACIONES. DESPENSA SUTGDF. APOYO DE TRASLADO SUTGDF. AYUDA CAPACITACION Y DESARROLLO SUTGDF. AYUDA DE SERVICIO SUTGDF. DIA DEL TRABAJADOR SUTGDF. APOYO SOCIAL SUTGDF. PREVISION SOCIAL SUTGDF. VESTUARIO INVIERNO SUTGDF. DESPENSA 5 PRESTACIONES. APOYO DE TRASLADO 5 PRESTACIONES. AYUDA CAPACITACION 5 PRESTACIONES. AYUDA DE SERVICIO 5 PRESTACIONES. PREVISION SOCIAL 5 PRESTACIONES. VALES DE DESPENSA (FIN DE AÑO). VESTUARIO ADMINISTRATIVO. VALES DE VESTUARIO INVIERNO. OBSEQUIO DEL DIA DE LAS MADRES. OBSEQUIO DIA DEL PADRE. APOYO PARA PREVISION SOCIAL. AYUDA GASTOS DE ACTUALIZACION. APOYO CANASTA BASICA SUTGDF. APOYO SEGURO SERV. FUNERARIOS SUTGDF. APOYO SEGURO GASTOS FUNERARIOS GDF RETRO. PROFESIONALIZACION. PROFESIONALIZACION RETRO. ASIGNACION ADICIONAL. ASIGNACION ADICIONAL RETRO. ASIGNACION NETA</t>
  </si>
  <si>
    <t>VESTUARIO ADMINISTRATIVO</t>
  </si>
  <si>
    <t>DIRECTOR (A) GENERAL "A"</t>
  </si>
  <si>
    <t>DIRECCION GENERAL DE ADMINISTRACION Y FINANZAS EN LA SECRETARIA DEL MEDIO AMBIENTE</t>
  </si>
  <si>
    <t>ENLACE "B"</t>
  </si>
  <si>
    <t>ENLACE ADMINISTRATIVO (A) EN LA ZONA PATRIMONIO MUNDIAL NATURAL Y CULTURAL DE LA HUMANIDAD EN XOCHIMILCO, TLAHUAC Y MILPA ALTA</t>
  </si>
  <si>
    <t>JEFE (A) DE UNIDAD DEPARTAMENTAL "A"</t>
  </si>
  <si>
    <t>JEFATURA DE UNIDAD DEPARTAMENTAL DE ENLACE ADMINISTRATIVO (A) EN LA DIRECCION GENERAL DE CALIDAD DEL AIRE Y EN LA DIRECCION GENERAL DE EVALUACION DE IMPACTO Y REGULACION AMBIENTAL</t>
  </si>
  <si>
    <t>JEFATURA DE UNIDAD DEPARTAMENTAL DE ENLACE ADMINISTRATIVO (A) EN LA DIRECCION GENERAL DE COORDINACION DE POLITICAS Y CULTURA AMBIENTAL, Y EN LA DIRECCION GENERAL DE INSPECCION Y VIGILANCIA AMBIENTAL</t>
  </si>
  <si>
    <t>JEFATURA DE UNIDAD DEPARTAMENTAL DE ENLACE ADMINISTRATIVO (A) EN LA DIRECCION GENERAL DE LA COMISION DE RECURSOS NATURALES Y DESARROLLO RURAL</t>
  </si>
  <si>
    <t>JEFATURA DE UNIDAD DEPARTAMENTAL DE ENLACE ADMINISTRATIVO (A) EN LA DIRECCION GENERAL DE ZOOLOGICOS Y CONSERVACION DE LA FAUNA SILVESTRE</t>
  </si>
  <si>
    <t>JEFATURA DE UNIDAD DEPARTAMENTAL DE ENLACE ADMINISTRATIVO (A) EN LA DIRECCION GENERAL DEL SISTEMA DE AREAS NATURALES PROTEGIDAS Y AREAS DE VALOR AMBIENTAL</t>
  </si>
  <si>
    <t>JEFATURA DE UNIDAD DEPARTAMENTAL DE CONTROL DE GESTION DOCUMENTAL</t>
  </si>
  <si>
    <t>JEFATURA DE UNIDAD DEPARTAMENTAL DE TECNOLOGIAS DE INFORMACION Y COMUNICACIONES</t>
  </si>
  <si>
    <t>JEFATURA DE UNIDAD DEPARTAMENTAL DE CONTRATOS Y CONVENIOS</t>
  </si>
  <si>
    <t>ENLACE DE SEGUIMIENTO DE CONTRATOS</t>
  </si>
  <si>
    <t>SUBDIRECTOR (A) "A"</t>
  </si>
  <si>
    <t>SUBDIRECCION DE ADMINISTRACION DE CAPITAL HUMANO</t>
  </si>
  <si>
    <t>JEFATURA DE UNIDAD DEPARTAMENTAL DE CONTROL DE PERSONAL</t>
  </si>
  <si>
    <t>JEFATURA DE UNIDAD DEPARTAMENTAL DE NOMINAS</t>
  </si>
  <si>
    <t>JEFATURA DE UNIDAD DEPARTAMENTAL DE PRESTACIONES Y POLITICA LABORAL</t>
  </si>
  <si>
    <t>SUBDIRECCION DE FINANZAS</t>
  </si>
  <si>
    <t>JEFATURA DE UNIDAD DEPARTAMENTAL DE CONTROL PRESUPUESTAL</t>
  </si>
  <si>
    <t>ENLACE DE PROGRAMACION Y EVALUACION</t>
  </si>
  <si>
    <t>JEFATURA DE UNIDAD DEPARTAMENTAL DE CONTABILIDAD Y REGISTRO</t>
  </si>
  <si>
    <t>SUBDIRECCION DE RECURSOS MATERIALES, ABASTECIMIENTOS Y SERVICIOS</t>
  </si>
  <si>
    <t>JEFATURA DE UNIDAD DEPARTAMENTAL DE COMPRAS Y CONTROL DE MATERIALES</t>
  </si>
  <si>
    <t>JEFATURA DE UNIDAD DEPARTAMENTAL DE ABASTECIMIENTOS Y SERVICIOS</t>
  </si>
  <si>
    <t>ENLACE DE ALMACENES E INVENTARIOS</t>
  </si>
  <si>
    <t>MARIA DEL ROSARIO</t>
  </si>
  <si>
    <t>CABRERA</t>
  </si>
  <si>
    <t>JUAREZ</t>
  </si>
  <si>
    <t>LILIANA</t>
  </si>
  <si>
    <t>AGUILAR</t>
  </si>
  <si>
    <t>FERNANDEZ</t>
  </si>
  <si>
    <t>FRANCISCO JAVIER</t>
  </si>
  <si>
    <t>FUENTES</t>
  </si>
  <si>
    <t>SANCHEZ</t>
  </si>
  <si>
    <t>VACANTE</t>
  </si>
  <si>
    <t>JOSE LUIS</t>
  </si>
  <si>
    <t>BELTRAN</t>
  </si>
  <si>
    <t>CASTRO</t>
  </si>
  <si>
    <t>JUAN CARLOS</t>
  </si>
  <si>
    <t>GUTIERREZ</t>
  </si>
  <si>
    <t>PATLAN</t>
  </si>
  <si>
    <t>CLAVELLINA</t>
  </si>
  <si>
    <t>CASTILLO</t>
  </si>
  <si>
    <t>ANDRES ISRAEL</t>
  </si>
  <si>
    <t>CARRASCO</t>
  </si>
  <si>
    <t>ELENO</t>
  </si>
  <si>
    <t>ALAN RENE</t>
  </si>
  <si>
    <t>LOPEZ</t>
  </si>
  <si>
    <t>BENGOA</t>
  </si>
  <si>
    <t>ELIZABETH</t>
  </si>
  <si>
    <t>TORRES</t>
  </si>
  <si>
    <t>ORDUÑA</t>
  </si>
  <si>
    <t>MARIA DEL ANGEL</t>
  </si>
  <si>
    <t>OCAÑA</t>
  </si>
  <si>
    <t>PICIE</t>
  </si>
  <si>
    <t>GABRIELA</t>
  </si>
  <si>
    <t>JIMENEZ</t>
  </si>
  <si>
    <t>VELASCO</t>
  </si>
  <si>
    <t>VICTOR HUGO</t>
  </si>
  <si>
    <t>CRISTIAN RODOLFO</t>
  </si>
  <si>
    <t>OLVERA</t>
  </si>
  <si>
    <t>CAZARES</t>
  </si>
  <si>
    <t>JESUS</t>
  </si>
  <si>
    <t>GARCIA</t>
  </si>
  <si>
    <t>FIGUEROA</t>
  </si>
  <si>
    <t>JOSE FRANCISCO</t>
  </si>
  <si>
    <t>PEREZ</t>
  </si>
  <si>
    <t>RIVERA</t>
  </si>
  <si>
    <t>HUMBERTO</t>
  </si>
  <si>
    <t>GONZALEZ</t>
  </si>
  <si>
    <t>RAMOS</t>
  </si>
  <si>
    <t>MARIO IVAN</t>
  </si>
  <si>
    <t>MORALES</t>
  </si>
  <si>
    <t>ESTRADA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</si>
</sst>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2" fontId="0" fillId="0" borderId="0" xfId="0" applyNumberFormat="1"/>
    <xf numFmtId="0" fontId="0" fillId="0" borderId="0" xfId="0"/>
    <xf numFmtId="16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30"/>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62.7109375" bestFit="1" customWidth="1"/>
    <col min="8" max="8" width="17.42578125" bestFit="1" customWidth="1"/>
    <col min="9" max="9" width="10.28515625" bestFit="1" customWidth="1"/>
    <col min="10" max="10" width="13.5703125" bestFit="1" customWidth="1"/>
    <col min="11" max="11" width="15.42578125" bestFit="1" customWidth="1"/>
    <col min="12" max="12" width="58.7109375" bestFit="1" customWidth="1"/>
    <col min="13" max="13" width="93.28515625" bestFit="1" customWidth="1"/>
    <col min="14" max="14" width="43.85546875" bestFit="1" customWidth="1"/>
    <col min="15" max="15" width="92.5703125" bestFit="1" customWidth="1"/>
    <col min="16" max="16" width="43.140625"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20.140625" bestFit="1" customWidth="1"/>
    <col min="32" max="32" width="8" bestFit="1" customWidth="1"/>
  </cols>
  <sheetData>
    <row r="1" spans="1:32" hidden="1" x14ac:dyDescent="0.25">
      <c r="A1" t="s">
        <v>0</v>
      </c>
    </row>
    <row r="2" spans="1:32" x14ac:dyDescent="0.25">
      <c r="A2" s="7" t="s">
        <v>1</v>
      </c>
      <c r="B2" s="8"/>
      <c r="C2" s="8"/>
      <c r="D2" s="7" t="s">
        <v>2</v>
      </c>
      <c r="E2" s="8"/>
      <c r="F2" s="8"/>
      <c r="G2" s="7" t="s">
        <v>3</v>
      </c>
      <c r="H2" s="8"/>
      <c r="I2" s="8"/>
    </row>
    <row r="3" spans="1:32" x14ac:dyDescent="0.25">
      <c r="A3" s="9" t="s">
        <v>4</v>
      </c>
      <c r="B3" s="8"/>
      <c r="C3" s="8"/>
      <c r="D3" s="9" t="s">
        <v>5</v>
      </c>
      <c r="E3" s="8"/>
      <c r="F3" s="8"/>
      <c r="G3" s="9" t="s">
        <v>6</v>
      </c>
      <c r="H3" s="8"/>
      <c r="I3" s="8"/>
    </row>
    <row r="4" spans="1:32"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7" t="s">
        <v>47</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2025</v>
      </c>
      <c r="B8" s="3">
        <v>45931</v>
      </c>
      <c r="C8" s="3">
        <v>46022</v>
      </c>
      <c r="D8" t="s">
        <v>84</v>
      </c>
      <c r="E8" s="5">
        <v>44</v>
      </c>
      <c r="F8" s="5" t="s">
        <v>224</v>
      </c>
      <c r="G8" s="6" t="s">
        <v>225</v>
      </c>
      <c r="H8" s="6" t="s">
        <v>225</v>
      </c>
      <c r="I8" s="5" t="s">
        <v>251</v>
      </c>
      <c r="J8" s="5" t="s">
        <v>252</v>
      </c>
      <c r="K8" s="5" t="s">
        <v>253</v>
      </c>
      <c r="L8" s="5" t="s">
        <v>92</v>
      </c>
      <c r="M8" s="5">
        <v>82013</v>
      </c>
      <c r="N8" t="s">
        <v>212</v>
      </c>
      <c r="O8" s="5">
        <v>62942.11</v>
      </c>
      <c r="P8" t="s">
        <v>212</v>
      </c>
      <c r="Q8" s="10" t="str">
        <f ca="1">HYPERLINK("#"&amp;CELL("direccion",Tabla_471065!A4),"1")</f>
        <v>1</v>
      </c>
      <c r="R8" s="10" t="str">
        <f ca="1">HYPERLINK("#"&amp;CELL("direccion",Tabla_471039!A4),"1")</f>
        <v>1</v>
      </c>
      <c r="S8" s="10" t="str">
        <f ca="1">HYPERLINK("#"&amp;CELL("direccion",Tabla_471067!A4),"1")</f>
        <v>1</v>
      </c>
      <c r="T8" s="10" t="str">
        <f ca="1">HYPERLINK("#"&amp;CELL("direccion",Tabla_471023!A4),"1")</f>
        <v>1</v>
      </c>
      <c r="U8" s="10" t="str">
        <f ca="1">HYPERLINK("#"&amp;CELL("direccion",Tabla_471047!A4),"1")</f>
        <v>1</v>
      </c>
      <c r="V8" s="10" t="str">
        <f ca="1">HYPERLINK("#"&amp;CELL("direccion",Tabla_471030!A4),"1")</f>
        <v>1</v>
      </c>
      <c r="W8" s="10" t="str">
        <f ca="1">HYPERLINK("#"&amp;CELL("direccion",Tabla_471041!A4),"1")</f>
        <v>1</v>
      </c>
      <c r="X8" s="10" t="str">
        <f ca="1">HYPERLINK("#"&amp;CELL("direccion",Tabla_471031!A4),"1")</f>
        <v>1</v>
      </c>
      <c r="Y8" s="10" t="str">
        <f ca="1">HYPERLINK("#"&amp;CELL("direccion",Tabla_471032!A4),"1")</f>
        <v>1</v>
      </c>
      <c r="Z8" s="10" t="str">
        <f ca="1">HYPERLINK("#"&amp;CELL("direccion",Tabla_471059!A4),"1")</f>
        <v>1</v>
      </c>
      <c r="AA8" s="10" t="str">
        <f ca="1">HYPERLINK("#"&amp;CELL("direccion",Tabla_471071!A4),"1")</f>
        <v>1</v>
      </c>
      <c r="AB8" s="10" t="str">
        <f ca="1">HYPERLINK("#"&amp;CELL("direccion",Tabla_471062!A4),"1")</f>
        <v>1</v>
      </c>
      <c r="AC8" s="10" t="str">
        <f ca="1">HYPERLINK("#"&amp;CELL("direccion",Tabla_471074!A4),"1")</f>
        <v>1</v>
      </c>
      <c r="AD8" t="s">
        <v>213</v>
      </c>
      <c r="AE8" s="3">
        <v>46022</v>
      </c>
    </row>
    <row r="9" spans="1:32" x14ac:dyDescent="0.25">
      <c r="A9" s="5">
        <v>2025</v>
      </c>
      <c r="B9" s="3">
        <v>45931</v>
      </c>
      <c r="C9" s="3">
        <v>46022</v>
      </c>
      <c r="D9" s="5" t="s">
        <v>84</v>
      </c>
      <c r="E9" s="5">
        <v>21</v>
      </c>
      <c r="F9" s="5" t="s">
        <v>226</v>
      </c>
      <c r="G9" s="6" t="s">
        <v>227</v>
      </c>
      <c r="H9" s="6" t="s">
        <v>225</v>
      </c>
      <c r="I9" s="5" t="s">
        <v>254</v>
      </c>
      <c r="J9" s="5" t="s">
        <v>255</v>
      </c>
      <c r="K9" s="5" t="s">
        <v>256</v>
      </c>
      <c r="L9" s="5" t="s">
        <v>92</v>
      </c>
      <c r="M9" s="5">
        <v>16912</v>
      </c>
      <c r="N9" s="5" t="s">
        <v>212</v>
      </c>
      <c r="O9" s="5">
        <v>14967.59</v>
      </c>
      <c r="P9" s="5" t="s">
        <v>212</v>
      </c>
      <c r="Q9" s="10" t="str">
        <f ca="1">HYPERLINK("#"&amp;CELL("direccion",Tabla_471065!A5),"2")</f>
        <v>2</v>
      </c>
      <c r="R9" s="10" t="str">
        <f ca="1">HYPERLINK("#"&amp;CELL("direccion",Tabla_471039!A5),"2")</f>
        <v>2</v>
      </c>
      <c r="S9" s="10" t="str">
        <f ca="1">HYPERLINK("#"&amp;CELL("direccion",Tabla_471067!A5),"2")</f>
        <v>2</v>
      </c>
      <c r="T9" s="10" t="str">
        <f ca="1">HYPERLINK("#"&amp;CELL("direccion",Tabla_471023!A5),"2")</f>
        <v>2</v>
      </c>
      <c r="U9" s="10" t="str">
        <f ca="1">HYPERLINK("#"&amp;CELL("direccion",Tabla_471047!A5),"2")</f>
        <v>2</v>
      </c>
      <c r="V9" s="10" t="str">
        <f ca="1">HYPERLINK("#"&amp;CELL("direccion",Tabla_471030!A5),"2")</f>
        <v>2</v>
      </c>
      <c r="W9" s="10" t="str">
        <f ca="1">HYPERLINK("#"&amp;CELL("direccion",Tabla_471041!A5),"2")</f>
        <v>2</v>
      </c>
      <c r="X9" s="10" t="str">
        <f ca="1">HYPERLINK("#"&amp;CELL("direccion",Tabla_471031!A5),"2")</f>
        <v>2</v>
      </c>
      <c r="Y9" s="10" t="str">
        <f ca="1">HYPERLINK("#"&amp;CELL("direccion",Tabla_471032!A5),"2")</f>
        <v>2</v>
      </c>
      <c r="Z9" s="10" t="str">
        <f ca="1">HYPERLINK("#"&amp;CELL("direccion",Tabla_471059!A5),"2")</f>
        <v>2</v>
      </c>
      <c r="AA9" s="10" t="str">
        <f ca="1">HYPERLINK("#"&amp;CELL("direccion",Tabla_471071!A5),"2")</f>
        <v>2</v>
      </c>
      <c r="AB9" s="10" t="str">
        <f ca="1">HYPERLINK("#"&amp;CELL("direccion",Tabla_471062!A5),"2")</f>
        <v>2</v>
      </c>
      <c r="AC9" s="10" t="str">
        <f ca="1">HYPERLINK("#"&amp;CELL("direccion",Tabla_471074!A5),"2")</f>
        <v>2</v>
      </c>
      <c r="AD9" s="5" t="s">
        <v>213</v>
      </c>
      <c r="AE9" s="3">
        <v>46022</v>
      </c>
    </row>
    <row r="10" spans="1:32" x14ac:dyDescent="0.25">
      <c r="A10" s="5">
        <v>2025</v>
      </c>
      <c r="B10" s="3">
        <v>45931</v>
      </c>
      <c r="C10" s="3">
        <v>46022</v>
      </c>
      <c r="D10" s="5" t="s">
        <v>84</v>
      </c>
      <c r="E10" s="5">
        <v>25</v>
      </c>
      <c r="F10" s="5" t="s">
        <v>228</v>
      </c>
      <c r="G10" s="6" t="s">
        <v>229</v>
      </c>
      <c r="H10" s="6" t="s">
        <v>225</v>
      </c>
      <c r="I10" s="5" t="s">
        <v>257</v>
      </c>
      <c r="J10" s="5" t="s">
        <v>258</v>
      </c>
      <c r="K10" s="5" t="s">
        <v>259</v>
      </c>
      <c r="L10" s="5" t="s">
        <v>91</v>
      </c>
      <c r="M10" s="5">
        <v>24672</v>
      </c>
      <c r="N10" s="5" t="s">
        <v>212</v>
      </c>
      <c r="O10" s="5">
        <v>21070.06</v>
      </c>
      <c r="P10" s="5" t="s">
        <v>212</v>
      </c>
      <c r="Q10" s="10" t="str">
        <f ca="1">HYPERLINK("#"&amp;CELL("direccion",Tabla_471065!A6),"3")</f>
        <v>3</v>
      </c>
      <c r="R10" s="10" t="str">
        <f ca="1">HYPERLINK("#"&amp;CELL("direccion",Tabla_471039!A6),"3")</f>
        <v>3</v>
      </c>
      <c r="S10" s="10" t="str">
        <f ca="1">HYPERLINK("#"&amp;CELL("direccion",Tabla_471067!A6),"3")</f>
        <v>3</v>
      </c>
      <c r="T10" s="10" t="str">
        <f ca="1">HYPERLINK("#"&amp;CELL("direccion",Tabla_471023!A6),"3")</f>
        <v>3</v>
      </c>
      <c r="U10" s="10" t="str">
        <f ca="1">HYPERLINK("#"&amp;CELL("direccion",Tabla_471047!A6),"3")</f>
        <v>3</v>
      </c>
      <c r="V10" s="10" t="str">
        <f ca="1">HYPERLINK("#"&amp;CELL("direccion",Tabla_471030!A6),"3")</f>
        <v>3</v>
      </c>
      <c r="W10" s="10" t="str">
        <f ca="1">HYPERLINK("#"&amp;CELL("direccion",Tabla_471041!A6),"3")</f>
        <v>3</v>
      </c>
      <c r="X10" s="10" t="str">
        <f ca="1">HYPERLINK("#"&amp;CELL("direccion",Tabla_471031!A6),"3")</f>
        <v>3</v>
      </c>
      <c r="Y10" s="10" t="str">
        <f ca="1">HYPERLINK("#"&amp;CELL("direccion",Tabla_471032!A6),"3")</f>
        <v>3</v>
      </c>
      <c r="Z10" s="10" t="str">
        <f ca="1">HYPERLINK("#"&amp;CELL("direccion",Tabla_471059!A6),"3")</f>
        <v>3</v>
      </c>
      <c r="AA10" s="10" t="str">
        <f ca="1">HYPERLINK("#"&amp;CELL("direccion",Tabla_471071!A6),"3")</f>
        <v>3</v>
      </c>
      <c r="AB10" s="10" t="str">
        <f ca="1">HYPERLINK("#"&amp;CELL("direccion",Tabla_471062!A6),"3")</f>
        <v>3</v>
      </c>
      <c r="AC10" s="10" t="str">
        <f ca="1">HYPERLINK("#"&amp;CELL("direccion",Tabla_471074!A6),"3")</f>
        <v>3</v>
      </c>
      <c r="AD10" s="5" t="s">
        <v>213</v>
      </c>
      <c r="AE10" s="3">
        <v>46022</v>
      </c>
    </row>
    <row r="11" spans="1:32" x14ac:dyDescent="0.25">
      <c r="A11" s="5">
        <v>2025</v>
      </c>
      <c r="B11" s="3">
        <v>45931</v>
      </c>
      <c r="C11" s="3">
        <v>46022</v>
      </c>
      <c r="D11" s="5" t="s">
        <v>84</v>
      </c>
      <c r="E11" s="5">
        <v>25</v>
      </c>
      <c r="F11" s="5" t="s">
        <v>228</v>
      </c>
      <c r="G11" s="6" t="s">
        <v>230</v>
      </c>
      <c r="H11" s="6" t="s">
        <v>225</v>
      </c>
      <c r="I11" s="5" t="s">
        <v>260</v>
      </c>
      <c r="J11" s="5" t="s">
        <v>260</v>
      </c>
      <c r="K11" s="5" t="s">
        <v>260</v>
      </c>
      <c r="L11" s="5"/>
      <c r="M11" s="5">
        <v>0</v>
      </c>
      <c r="N11" s="5" t="s">
        <v>212</v>
      </c>
      <c r="O11" s="5">
        <v>0</v>
      </c>
      <c r="P11" s="5" t="s">
        <v>212</v>
      </c>
      <c r="Q11" s="10" t="str">
        <f ca="1">HYPERLINK("#"&amp;CELL("direccion",Tabla_471065!A7),"4")</f>
        <v>4</v>
      </c>
      <c r="R11" s="10" t="str">
        <f ca="1">HYPERLINK("#"&amp;CELL("direccion",Tabla_471039!A7),"4")</f>
        <v>4</v>
      </c>
      <c r="S11" s="10" t="str">
        <f ca="1">HYPERLINK("#"&amp;CELL("direccion",Tabla_471067!A7),"4")</f>
        <v>4</v>
      </c>
      <c r="T11" s="10" t="str">
        <f ca="1">HYPERLINK("#"&amp;CELL("direccion",Tabla_471023!A7),"4")</f>
        <v>4</v>
      </c>
      <c r="U11" s="10" t="str">
        <f ca="1">HYPERLINK("#"&amp;CELL("direccion",Tabla_471047!A7),"4")</f>
        <v>4</v>
      </c>
      <c r="V11" s="10" t="str">
        <f ca="1">HYPERLINK("#"&amp;CELL("direccion",Tabla_471030!A7),"4")</f>
        <v>4</v>
      </c>
      <c r="W11" s="10" t="str">
        <f ca="1">HYPERLINK("#"&amp;CELL("direccion",Tabla_471041!A7),"4")</f>
        <v>4</v>
      </c>
      <c r="X11" s="10" t="str">
        <f ca="1">HYPERLINK("#"&amp;CELL("direccion",Tabla_471031!A7),"4")</f>
        <v>4</v>
      </c>
      <c r="Y11" s="10" t="str">
        <f ca="1">HYPERLINK("#"&amp;CELL("direccion",Tabla_471032!A7),"4")</f>
        <v>4</v>
      </c>
      <c r="Z11" s="10" t="str">
        <f ca="1">HYPERLINK("#"&amp;CELL("direccion",Tabla_471059!A7),"4")</f>
        <v>4</v>
      </c>
      <c r="AA11" s="10" t="str">
        <f ca="1">HYPERLINK("#"&amp;CELL("direccion",Tabla_471071!A7),"4")</f>
        <v>4</v>
      </c>
      <c r="AB11" s="10" t="str">
        <f ca="1">HYPERLINK("#"&amp;CELL("direccion",Tabla_471062!A7),"4")</f>
        <v>4</v>
      </c>
      <c r="AC11" s="10" t="str">
        <f ca="1">HYPERLINK("#"&amp;CELL("direccion",Tabla_471074!A7),"4")</f>
        <v>4</v>
      </c>
      <c r="AD11" s="5" t="s">
        <v>213</v>
      </c>
      <c r="AE11" s="3">
        <v>46022</v>
      </c>
    </row>
    <row r="12" spans="1:32" x14ac:dyDescent="0.25">
      <c r="A12" s="5">
        <v>2025</v>
      </c>
      <c r="B12" s="3">
        <v>45931</v>
      </c>
      <c r="C12" s="3">
        <v>46022</v>
      </c>
      <c r="D12" s="5" t="s">
        <v>84</v>
      </c>
      <c r="E12" s="5">
        <v>25</v>
      </c>
      <c r="F12" s="5" t="s">
        <v>228</v>
      </c>
      <c r="G12" s="6" t="s">
        <v>231</v>
      </c>
      <c r="H12" s="6" t="s">
        <v>225</v>
      </c>
      <c r="I12" s="5" t="s">
        <v>261</v>
      </c>
      <c r="J12" s="5" t="s">
        <v>262</v>
      </c>
      <c r="K12" s="5" t="s">
        <v>263</v>
      </c>
      <c r="L12" s="5" t="s">
        <v>91</v>
      </c>
      <c r="M12" s="5">
        <v>24672</v>
      </c>
      <c r="N12" s="5" t="s">
        <v>212</v>
      </c>
      <c r="O12" s="5">
        <v>21070.06</v>
      </c>
      <c r="P12" s="5" t="s">
        <v>212</v>
      </c>
      <c r="Q12" s="10" t="str">
        <f ca="1">HYPERLINK("#"&amp;CELL("direccion",Tabla_471065!A8),"5")</f>
        <v>5</v>
      </c>
      <c r="R12" s="10" t="str">
        <f ca="1">HYPERLINK("#"&amp;CELL("direccion",Tabla_471039!A8),"5")</f>
        <v>5</v>
      </c>
      <c r="S12" s="10" t="str">
        <f ca="1">HYPERLINK("#"&amp;CELL("direccion",Tabla_471067!A8),"5")</f>
        <v>5</v>
      </c>
      <c r="T12" s="10" t="str">
        <f ca="1">HYPERLINK("#"&amp;CELL("direccion",Tabla_471023!A8),"5")</f>
        <v>5</v>
      </c>
      <c r="U12" s="10" t="str">
        <f ca="1">HYPERLINK("#"&amp;CELL("direccion",Tabla_471047!A8),"5")</f>
        <v>5</v>
      </c>
      <c r="V12" s="10" t="str">
        <f ca="1">HYPERLINK("#"&amp;CELL("direccion",Tabla_471030!A8),"5")</f>
        <v>5</v>
      </c>
      <c r="W12" s="10" t="str">
        <f ca="1">HYPERLINK("#"&amp;CELL("direccion",Tabla_471041!A8),"5")</f>
        <v>5</v>
      </c>
      <c r="X12" s="10" t="str">
        <f ca="1">HYPERLINK("#"&amp;CELL("direccion",Tabla_471031!A8),"5")</f>
        <v>5</v>
      </c>
      <c r="Y12" s="10" t="str">
        <f ca="1">HYPERLINK("#"&amp;CELL("direccion",Tabla_471032!A8),"5")</f>
        <v>5</v>
      </c>
      <c r="Z12" s="10" t="str">
        <f ca="1">HYPERLINK("#"&amp;CELL("direccion",Tabla_471059!A8),"5")</f>
        <v>5</v>
      </c>
      <c r="AA12" s="10" t="str">
        <f ca="1">HYPERLINK("#"&amp;CELL("direccion",Tabla_471071!A8),"5")</f>
        <v>5</v>
      </c>
      <c r="AB12" s="10" t="str">
        <f ca="1">HYPERLINK("#"&amp;CELL("direccion",Tabla_471062!A8),"5")</f>
        <v>5</v>
      </c>
      <c r="AC12" s="10" t="str">
        <f ca="1">HYPERLINK("#"&amp;CELL("direccion",Tabla_471074!A8),"5")</f>
        <v>5</v>
      </c>
      <c r="AD12" s="5" t="s">
        <v>213</v>
      </c>
      <c r="AE12" s="3">
        <v>46022</v>
      </c>
    </row>
    <row r="13" spans="1:32" x14ac:dyDescent="0.25">
      <c r="A13" s="5">
        <v>2025</v>
      </c>
      <c r="B13" s="3">
        <v>45931</v>
      </c>
      <c r="C13" s="3">
        <v>46022</v>
      </c>
      <c r="D13" s="5" t="s">
        <v>84</v>
      </c>
      <c r="E13" s="5">
        <v>25</v>
      </c>
      <c r="F13" s="5" t="s">
        <v>228</v>
      </c>
      <c r="G13" s="6" t="s">
        <v>232</v>
      </c>
      <c r="H13" s="6" t="s">
        <v>225</v>
      </c>
      <c r="I13" s="5" t="s">
        <v>264</v>
      </c>
      <c r="J13" s="5" t="s">
        <v>265</v>
      </c>
      <c r="K13" s="5" t="s">
        <v>266</v>
      </c>
      <c r="L13" s="5" t="s">
        <v>91</v>
      </c>
      <c r="M13" s="5">
        <v>24672</v>
      </c>
      <c r="N13" s="5" t="s">
        <v>212</v>
      </c>
      <c r="O13" s="5">
        <v>21070.06</v>
      </c>
      <c r="P13" s="5" t="s">
        <v>212</v>
      </c>
      <c r="Q13" s="10" t="str">
        <f ca="1">HYPERLINK("#"&amp;CELL("direccion",Tabla_471065!A9),"6")</f>
        <v>6</v>
      </c>
      <c r="R13" s="10" t="str">
        <f ca="1">HYPERLINK("#"&amp;CELL("direccion",Tabla_471039!A9),"6")</f>
        <v>6</v>
      </c>
      <c r="S13" s="10" t="str">
        <f ca="1">HYPERLINK("#"&amp;CELL("direccion",Tabla_471067!A9),"6")</f>
        <v>6</v>
      </c>
      <c r="T13" s="10" t="str">
        <f ca="1">HYPERLINK("#"&amp;CELL("direccion",Tabla_471023!A9),"6")</f>
        <v>6</v>
      </c>
      <c r="U13" s="10" t="str">
        <f ca="1">HYPERLINK("#"&amp;CELL("direccion",Tabla_471047!A9),"6")</f>
        <v>6</v>
      </c>
      <c r="V13" s="10" t="str">
        <f ca="1">HYPERLINK("#"&amp;CELL("direccion",Tabla_471030!A9),"6")</f>
        <v>6</v>
      </c>
      <c r="W13" s="10" t="str">
        <f ca="1">HYPERLINK("#"&amp;CELL("direccion",Tabla_471041!A9),"6")</f>
        <v>6</v>
      </c>
      <c r="X13" s="10" t="str">
        <f ca="1">HYPERLINK("#"&amp;CELL("direccion",Tabla_471031!A9),"6")</f>
        <v>6</v>
      </c>
      <c r="Y13" s="10" t="str">
        <f ca="1">HYPERLINK("#"&amp;CELL("direccion",Tabla_471032!A9),"6")</f>
        <v>6</v>
      </c>
      <c r="Z13" s="10" t="str">
        <f ca="1">HYPERLINK("#"&amp;CELL("direccion",Tabla_471059!A9),"6")</f>
        <v>6</v>
      </c>
      <c r="AA13" s="10" t="str">
        <f ca="1">HYPERLINK("#"&amp;CELL("direccion",Tabla_471071!A9),"6")</f>
        <v>6</v>
      </c>
      <c r="AB13" s="10" t="str">
        <f ca="1">HYPERLINK("#"&amp;CELL("direccion",Tabla_471062!A9),"6")</f>
        <v>6</v>
      </c>
      <c r="AC13" s="10" t="str">
        <f ca="1">HYPERLINK("#"&amp;CELL("direccion",Tabla_471074!A9),"6")</f>
        <v>6</v>
      </c>
      <c r="AD13" s="5" t="s">
        <v>213</v>
      </c>
      <c r="AE13" s="3">
        <v>46022</v>
      </c>
    </row>
    <row r="14" spans="1:32" x14ac:dyDescent="0.25">
      <c r="A14" s="5">
        <v>2025</v>
      </c>
      <c r="B14" s="3">
        <v>45931</v>
      </c>
      <c r="C14" s="3">
        <v>46022</v>
      </c>
      <c r="D14" s="5" t="s">
        <v>84</v>
      </c>
      <c r="E14" s="5">
        <v>25</v>
      </c>
      <c r="F14" s="5" t="s">
        <v>228</v>
      </c>
      <c r="G14" s="6" t="s">
        <v>233</v>
      </c>
      <c r="H14" s="6" t="s">
        <v>225</v>
      </c>
      <c r="I14" s="5" t="s">
        <v>261</v>
      </c>
      <c r="J14" s="5" t="s">
        <v>267</v>
      </c>
      <c r="K14" s="5" t="s">
        <v>268</v>
      </c>
      <c r="L14" s="5" t="s">
        <v>91</v>
      </c>
      <c r="M14" s="5">
        <v>24672</v>
      </c>
      <c r="N14" s="5" t="s">
        <v>212</v>
      </c>
      <c r="O14" s="5">
        <v>21070.06</v>
      </c>
      <c r="P14" s="5" t="s">
        <v>212</v>
      </c>
      <c r="Q14" s="10" t="str">
        <f ca="1">HYPERLINK("#"&amp;CELL("direccion",Tabla_471065!A10),"7")</f>
        <v>7</v>
      </c>
      <c r="R14" s="10" t="str">
        <f ca="1">HYPERLINK("#"&amp;CELL("direccion",Tabla_471039!A10),"7")</f>
        <v>7</v>
      </c>
      <c r="S14" s="10" t="str">
        <f ca="1">HYPERLINK("#"&amp;CELL("direccion",Tabla_471067!A10),"7")</f>
        <v>7</v>
      </c>
      <c r="T14" s="10" t="str">
        <f ca="1">HYPERLINK("#"&amp;CELL("direccion",Tabla_471023!A10),"7")</f>
        <v>7</v>
      </c>
      <c r="U14" s="10" t="str">
        <f ca="1">HYPERLINK("#"&amp;CELL("direccion",Tabla_471047!A10),"7")</f>
        <v>7</v>
      </c>
      <c r="V14" s="10" t="str">
        <f ca="1">HYPERLINK("#"&amp;CELL("direccion",Tabla_471030!A10),"7")</f>
        <v>7</v>
      </c>
      <c r="W14" s="10" t="str">
        <f ca="1">HYPERLINK("#"&amp;CELL("direccion",Tabla_471041!A10),"7")</f>
        <v>7</v>
      </c>
      <c r="X14" s="10" t="str">
        <f ca="1">HYPERLINK("#"&amp;CELL("direccion",Tabla_471031!A10),"7")</f>
        <v>7</v>
      </c>
      <c r="Y14" s="10" t="str">
        <f ca="1">HYPERLINK("#"&amp;CELL("direccion",Tabla_471032!A10),"7")</f>
        <v>7</v>
      </c>
      <c r="Z14" s="10" t="str">
        <f ca="1">HYPERLINK("#"&amp;CELL("direccion",Tabla_471059!A10),"7")</f>
        <v>7</v>
      </c>
      <c r="AA14" s="10" t="str">
        <f ca="1">HYPERLINK("#"&amp;CELL("direccion",Tabla_471071!A10),"7")</f>
        <v>7</v>
      </c>
      <c r="AB14" s="10" t="str">
        <f ca="1">HYPERLINK("#"&amp;CELL("direccion",Tabla_471062!A10),"7")</f>
        <v>7</v>
      </c>
      <c r="AC14" s="10" t="str">
        <f ca="1">HYPERLINK("#"&amp;CELL("direccion",Tabla_471074!A10),"7")</f>
        <v>7</v>
      </c>
      <c r="AD14" s="5" t="s">
        <v>213</v>
      </c>
      <c r="AE14" s="3">
        <v>46022</v>
      </c>
    </row>
    <row r="15" spans="1:32" x14ac:dyDescent="0.25">
      <c r="A15" s="5">
        <v>2025</v>
      </c>
      <c r="B15" s="3">
        <v>45931</v>
      </c>
      <c r="C15" s="3">
        <v>46022</v>
      </c>
      <c r="D15" s="5" t="s">
        <v>84</v>
      </c>
      <c r="E15" s="5">
        <v>25</v>
      </c>
      <c r="F15" s="5" t="s">
        <v>228</v>
      </c>
      <c r="G15" s="6" t="s">
        <v>234</v>
      </c>
      <c r="H15" s="6" t="s">
        <v>225</v>
      </c>
      <c r="I15" s="5" t="s">
        <v>269</v>
      </c>
      <c r="J15" s="5" t="s">
        <v>270</v>
      </c>
      <c r="K15" s="5" t="s">
        <v>271</v>
      </c>
      <c r="L15" s="5" t="s">
        <v>91</v>
      </c>
      <c r="M15" s="5">
        <v>24672</v>
      </c>
      <c r="N15" s="5" t="s">
        <v>212</v>
      </c>
      <c r="O15" s="5">
        <v>21070.06</v>
      </c>
      <c r="P15" s="5" t="s">
        <v>212</v>
      </c>
      <c r="Q15" s="10" t="str">
        <f ca="1">HYPERLINK("#"&amp;CELL("direccion",Tabla_471065!A11),"8")</f>
        <v>8</v>
      </c>
      <c r="R15" s="10" t="str">
        <f ca="1">HYPERLINK("#"&amp;CELL("direccion",Tabla_471039!A11),"8")</f>
        <v>8</v>
      </c>
      <c r="S15" s="10" t="str">
        <f ca="1">HYPERLINK("#"&amp;CELL("direccion",Tabla_471067!A11),"8")</f>
        <v>8</v>
      </c>
      <c r="T15" s="10" t="str">
        <f ca="1">HYPERLINK("#"&amp;CELL("direccion",Tabla_471023!A11),"8")</f>
        <v>8</v>
      </c>
      <c r="U15" s="10" t="str">
        <f ca="1">HYPERLINK("#"&amp;CELL("direccion",Tabla_471047!A11),"8")</f>
        <v>8</v>
      </c>
      <c r="V15" s="10" t="str">
        <f ca="1">HYPERLINK("#"&amp;CELL("direccion",Tabla_471030!A11),"8")</f>
        <v>8</v>
      </c>
      <c r="W15" s="10" t="str">
        <f ca="1">HYPERLINK("#"&amp;CELL("direccion",Tabla_471041!A11),"8")</f>
        <v>8</v>
      </c>
      <c r="X15" s="10" t="str">
        <f ca="1">HYPERLINK("#"&amp;CELL("direccion",Tabla_471031!A11),"8")</f>
        <v>8</v>
      </c>
      <c r="Y15" s="10" t="str">
        <f ca="1">HYPERLINK("#"&amp;CELL("direccion",Tabla_471032!A11),"8")</f>
        <v>8</v>
      </c>
      <c r="Z15" s="10" t="str">
        <f ca="1">HYPERLINK("#"&amp;CELL("direccion",Tabla_471059!A11),"8")</f>
        <v>8</v>
      </c>
      <c r="AA15" s="10" t="str">
        <f ca="1">HYPERLINK("#"&amp;CELL("direccion",Tabla_471071!A11),"8")</f>
        <v>8</v>
      </c>
      <c r="AB15" s="10" t="str">
        <f ca="1">HYPERLINK("#"&amp;CELL("direccion",Tabla_471062!A11),"8")</f>
        <v>8</v>
      </c>
      <c r="AC15" s="10" t="str">
        <f ca="1">HYPERLINK("#"&amp;CELL("direccion",Tabla_471074!A11),"8")</f>
        <v>8</v>
      </c>
      <c r="AD15" s="5" t="s">
        <v>213</v>
      </c>
      <c r="AE15" s="3">
        <v>46022</v>
      </c>
    </row>
    <row r="16" spans="1:32" x14ac:dyDescent="0.25">
      <c r="A16" s="5">
        <v>2025</v>
      </c>
      <c r="B16" s="3">
        <v>45931</v>
      </c>
      <c r="C16" s="3">
        <v>46022</v>
      </c>
      <c r="D16" s="5" t="s">
        <v>84</v>
      </c>
      <c r="E16" s="5">
        <v>25</v>
      </c>
      <c r="F16" s="5" t="s">
        <v>228</v>
      </c>
      <c r="G16" s="6" t="s">
        <v>235</v>
      </c>
      <c r="H16" s="6" t="s">
        <v>225</v>
      </c>
      <c r="I16" s="5" t="s">
        <v>272</v>
      </c>
      <c r="J16" s="5" t="s">
        <v>273</v>
      </c>
      <c r="K16" s="5" t="s">
        <v>274</v>
      </c>
      <c r="L16" s="5" t="s">
        <v>91</v>
      </c>
      <c r="M16" s="5">
        <v>24672</v>
      </c>
      <c r="N16" s="5" t="s">
        <v>212</v>
      </c>
      <c r="O16" s="5">
        <v>21070.06</v>
      </c>
      <c r="P16" s="5" t="s">
        <v>212</v>
      </c>
      <c r="Q16" s="10" t="str">
        <f ca="1">HYPERLINK("#"&amp;CELL("direccion",Tabla_471065!A12),"9")</f>
        <v>9</v>
      </c>
      <c r="R16" s="10" t="str">
        <f ca="1">HYPERLINK("#"&amp;CELL("direccion",Tabla_471039!A12),"9")</f>
        <v>9</v>
      </c>
      <c r="S16" s="10" t="str">
        <f ca="1">HYPERLINK("#"&amp;CELL("direccion",Tabla_471067!A12),"9")</f>
        <v>9</v>
      </c>
      <c r="T16" s="10" t="str">
        <f ca="1">HYPERLINK("#"&amp;CELL("direccion",Tabla_471023!A12),"9")</f>
        <v>9</v>
      </c>
      <c r="U16" s="10" t="str">
        <f ca="1">HYPERLINK("#"&amp;CELL("direccion",Tabla_471047!A12),"9")</f>
        <v>9</v>
      </c>
      <c r="V16" s="10" t="str">
        <f ca="1">HYPERLINK("#"&amp;CELL("direccion",Tabla_471030!A12),"9")</f>
        <v>9</v>
      </c>
      <c r="W16" s="10" t="str">
        <f ca="1">HYPERLINK("#"&amp;CELL("direccion",Tabla_471041!A12),"9")</f>
        <v>9</v>
      </c>
      <c r="X16" s="10" t="str">
        <f ca="1">HYPERLINK("#"&amp;CELL("direccion",Tabla_471031!A12),"9")</f>
        <v>9</v>
      </c>
      <c r="Y16" s="10" t="str">
        <f ca="1">HYPERLINK("#"&amp;CELL("direccion",Tabla_471032!A12),"9")</f>
        <v>9</v>
      </c>
      <c r="Z16" s="10" t="str">
        <f ca="1">HYPERLINK("#"&amp;CELL("direccion",Tabla_471059!A12),"9")</f>
        <v>9</v>
      </c>
      <c r="AA16" s="10" t="str">
        <f ca="1">HYPERLINK("#"&amp;CELL("direccion",Tabla_471071!A12),"9")</f>
        <v>9</v>
      </c>
      <c r="AB16" s="10" t="str">
        <f ca="1">HYPERLINK("#"&amp;CELL("direccion",Tabla_471062!A12),"9")</f>
        <v>9</v>
      </c>
      <c r="AC16" s="10" t="str">
        <f ca="1">HYPERLINK("#"&amp;CELL("direccion",Tabla_471074!A12),"9")</f>
        <v>9</v>
      </c>
      <c r="AD16" s="5" t="s">
        <v>213</v>
      </c>
      <c r="AE16" s="3">
        <v>46022</v>
      </c>
    </row>
    <row r="17" spans="1:31" x14ac:dyDescent="0.25">
      <c r="A17" s="5">
        <v>2025</v>
      </c>
      <c r="B17" s="3">
        <v>45931</v>
      </c>
      <c r="C17" s="3">
        <v>46022</v>
      </c>
      <c r="D17" s="5" t="s">
        <v>84</v>
      </c>
      <c r="E17" s="5">
        <v>25</v>
      </c>
      <c r="F17" s="5" t="s">
        <v>228</v>
      </c>
      <c r="G17" s="6" t="s">
        <v>236</v>
      </c>
      <c r="H17" s="6" t="s">
        <v>225</v>
      </c>
      <c r="I17" s="5" t="s">
        <v>275</v>
      </c>
      <c r="J17" s="5" t="s">
        <v>276</v>
      </c>
      <c r="K17" s="5" t="s">
        <v>277</v>
      </c>
      <c r="L17" s="5" t="s">
        <v>92</v>
      </c>
      <c r="M17" s="5">
        <v>24672</v>
      </c>
      <c r="N17" s="5" t="s">
        <v>212</v>
      </c>
      <c r="O17" s="5">
        <v>21070.06</v>
      </c>
      <c r="P17" s="5" t="s">
        <v>212</v>
      </c>
      <c r="Q17" s="10" t="str">
        <f ca="1">HYPERLINK("#"&amp;CELL("direccion",Tabla_471065!A13),"10")</f>
        <v>10</v>
      </c>
      <c r="R17" s="10" t="str">
        <f ca="1">HYPERLINK("#"&amp;CELL("direccion",Tabla_471039!A13),"10")</f>
        <v>10</v>
      </c>
      <c r="S17" s="10" t="str">
        <f ca="1">HYPERLINK("#"&amp;CELL("direccion",Tabla_471067!A13),"10")</f>
        <v>10</v>
      </c>
      <c r="T17" s="10" t="str">
        <f ca="1">HYPERLINK("#"&amp;CELL("direccion",Tabla_471023!A13),"10")</f>
        <v>10</v>
      </c>
      <c r="U17" s="10" t="str">
        <f ca="1">HYPERLINK("#"&amp;CELL("direccion",Tabla_471047!A13),"10")</f>
        <v>10</v>
      </c>
      <c r="V17" s="10" t="str">
        <f ca="1">HYPERLINK("#"&amp;CELL("direccion",Tabla_471030!A13),"10")</f>
        <v>10</v>
      </c>
      <c r="W17" s="10" t="str">
        <f ca="1">HYPERLINK("#"&amp;CELL("direccion",Tabla_471041!A13),"10")</f>
        <v>10</v>
      </c>
      <c r="X17" s="10" t="str">
        <f ca="1">HYPERLINK("#"&amp;CELL("direccion",Tabla_471031!A13),"10")</f>
        <v>10</v>
      </c>
      <c r="Y17" s="10" t="str">
        <f ca="1">HYPERLINK("#"&amp;CELL("direccion",Tabla_471032!A13),"10")</f>
        <v>10</v>
      </c>
      <c r="Z17" s="10" t="str">
        <f ca="1">HYPERLINK("#"&amp;CELL("direccion",Tabla_471059!A13),"10")</f>
        <v>10</v>
      </c>
      <c r="AA17" s="10" t="str">
        <f ca="1">HYPERLINK("#"&amp;CELL("direccion",Tabla_471071!A13),"10")</f>
        <v>10</v>
      </c>
      <c r="AB17" s="10" t="str">
        <f ca="1">HYPERLINK("#"&amp;CELL("direccion",Tabla_471062!A13),"10")</f>
        <v>10</v>
      </c>
      <c r="AC17" s="10" t="str">
        <f ca="1">HYPERLINK("#"&amp;CELL("direccion",Tabla_471074!A13),"10")</f>
        <v>10</v>
      </c>
      <c r="AD17" s="5" t="s">
        <v>213</v>
      </c>
      <c r="AE17" s="3">
        <v>46022</v>
      </c>
    </row>
    <row r="18" spans="1:31" x14ac:dyDescent="0.25">
      <c r="A18" s="5">
        <v>2025</v>
      </c>
      <c r="B18" s="3">
        <v>45931</v>
      </c>
      <c r="C18" s="3">
        <v>46022</v>
      </c>
      <c r="D18" s="5" t="s">
        <v>84</v>
      </c>
      <c r="E18" s="5">
        <v>21</v>
      </c>
      <c r="F18" s="5" t="s">
        <v>226</v>
      </c>
      <c r="G18" s="6" t="s">
        <v>237</v>
      </c>
      <c r="H18" s="6" t="s">
        <v>225</v>
      </c>
      <c r="I18" s="5" t="s">
        <v>260</v>
      </c>
      <c r="J18" s="5" t="s">
        <v>260</v>
      </c>
      <c r="K18" s="5" t="s">
        <v>260</v>
      </c>
      <c r="L18" s="5"/>
      <c r="M18" s="5">
        <v>0</v>
      </c>
      <c r="N18" s="5" t="s">
        <v>212</v>
      </c>
      <c r="O18" s="5">
        <v>0</v>
      </c>
      <c r="P18" s="5" t="s">
        <v>212</v>
      </c>
      <c r="Q18" s="10" t="str">
        <f ca="1">HYPERLINK("#"&amp;CELL("direccion",Tabla_471065!A14),"11")</f>
        <v>11</v>
      </c>
      <c r="R18" s="10" t="str">
        <f ca="1">HYPERLINK("#"&amp;CELL("direccion",Tabla_471039!A14),"11")</f>
        <v>11</v>
      </c>
      <c r="S18" s="10" t="str">
        <f ca="1">HYPERLINK("#"&amp;CELL("direccion",Tabla_471067!A14),"11")</f>
        <v>11</v>
      </c>
      <c r="T18" s="10" t="str">
        <f ca="1">HYPERLINK("#"&amp;CELL("direccion",Tabla_471023!A14),"11")</f>
        <v>11</v>
      </c>
      <c r="U18" s="10" t="str">
        <f ca="1">HYPERLINK("#"&amp;CELL("direccion",Tabla_471047!A14),"11")</f>
        <v>11</v>
      </c>
      <c r="V18" s="10" t="str">
        <f ca="1">HYPERLINK("#"&amp;CELL("direccion",Tabla_471030!A14),"11")</f>
        <v>11</v>
      </c>
      <c r="W18" s="10" t="str">
        <f ca="1">HYPERLINK("#"&amp;CELL("direccion",Tabla_471041!A14),"11")</f>
        <v>11</v>
      </c>
      <c r="X18" s="10" t="str">
        <f ca="1">HYPERLINK("#"&amp;CELL("direccion",Tabla_471031!A14),"11")</f>
        <v>11</v>
      </c>
      <c r="Y18" s="10" t="str">
        <f ca="1">HYPERLINK("#"&amp;CELL("direccion",Tabla_471032!A14),"11")</f>
        <v>11</v>
      </c>
      <c r="Z18" s="10" t="str">
        <f ca="1">HYPERLINK("#"&amp;CELL("direccion",Tabla_471059!A14),"11")</f>
        <v>11</v>
      </c>
      <c r="AA18" s="10" t="str">
        <f ca="1">HYPERLINK("#"&amp;CELL("direccion",Tabla_471071!A14),"11")</f>
        <v>11</v>
      </c>
      <c r="AB18" s="10" t="str">
        <f ca="1">HYPERLINK("#"&amp;CELL("direccion",Tabla_471062!A14),"11")</f>
        <v>11</v>
      </c>
      <c r="AC18" s="10" t="str">
        <f ca="1">HYPERLINK("#"&amp;CELL("direccion",Tabla_471074!A14),"11")</f>
        <v>11</v>
      </c>
      <c r="AD18" s="5" t="s">
        <v>213</v>
      </c>
      <c r="AE18" s="3">
        <v>46022</v>
      </c>
    </row>
    <row r="19" spans="1:31" x14ac:dyDescent="0.25">
      <c r="A19" s="5">
        <v>2025</v>
      </c>
      <c r="B19" s="3">
        <v>45931</v>
      </c>
      <c r="C19" s="3">
        <v>46022</v>
      </c>
      <c r="D19" s="5" t="s">
        <v>84</v>
      </c>
      <c r="E19" s="5">
        <v>29</v>
      </c>
      <c r="F19" s="5" t="s">
        <v>238</v>
      </c>
      <c r="G19" s="6" t="s">
        <v>239</v>
      </c>
      <c r="H19" s="6" t="s">
        <v>225</v>
      </c>
      <c r="I19" s="5" t="s">
        <v>278</v>
      </c>
      <c r="J19" s="5" t="s">
        <v>279</v>
      </c>
      <c r="K19" s="5" t="s">
        <v>280</v>
      </c>
      <c r="L19" s="5" t="s">
        <v>92</v>
      </c>
      <c r="M19" s="5">
        <v>35248</v>
      </c>
      <c r="N19" s="5" t="s">
        <v>212</v>
      </c>
      <c r="O19" s="5">
        <v>29300.38</v>
      </c>
      <c r="P19" s="5" t="s">
        <v>212</v>
      </c>
      <c r="Q19" s="10" t="str">
        <f ca="1">HYPERLINK("#"&amp;CELL("direccion",Tabla_471065!A15),"12")</f>
        <v>12</v>
      </c>
      <c r="R19" s="10" t="str">
        <f ca="1">HYPERLINK("#"&amp;CELL("direccion",Tabla_471039!A15),"12")</f>
        <v>12</v>
      </c>
      <c r="S19" s="10" t="str">
        <f ca="1">HYPERLINK("#"&amp;CELL("direccion",Tabla_471067!A15),"12")</f>
        <v>12</v>
      </c>
      <c r="T19" s="10" t="str">
        <f ca="1">HYPERLINK("#"&amp;CELL("direccion",Tabla_471023!A15),"12")</f>
        <v>12</v>
      </c>
      <c r="U19" s="10" t="str">
        <f ca="1">HYPERLINK("#"&amp;CELL("direccion",Tabla_471047!A15),"12")</f>
        <v>12</v>
      </c>
      <c r="V19" s="10" t="str">
        <f ca="1">HYPERLINK("#"&amp;CELL("direccion",Tabla_471030!A15),"12")</f>
        <v>12</v>
      </c>
      <c r="W19" s="10" t="str">
        <f ca="1">HYPERLINK("#"&amp;CELL("direccion",Tabla_471041!A15),"12")</f>
        <v>12</v>
      </c>
      <c r="X19" s="10" t="str">
        <f ca="1">HYPERLINK("#"&amp;CELL("direccion",Tabla_471031!A15),"12")</f>
        <v>12</v>
      </c>
      <c r="Y19" s="10" t="str">
        <f ca="1">HYPERLINK("#"&amp;CELL("direccion",Tabla_471032!A15),"12")</f>
        <v>12</v>
      </c>
      <c r="Z19" s="10" t="str">
        <f ca="1">HYPERLINK("#"&amp;CELL("direccion",Tabla_471059!A15),"12")</f>
        <v>12</v>
      </c>
      <c r="AA19" s="10" t="str">
        <f ca="1">HYPERLINK("#"&amp;CELL("direccion",Tabla_471071!A15),"12")</f>
        <v>12</v>
      </c>
      <c r="AB19" s="10" t="str">
        <f ca="1">HYPERLINK("#"&amp;CELL("direccion",Tabla_471062!A15),"12")</f>
        <v>12</v>
      </c>
      <c r="AC19" s="10" t="str">
        <f ca="1">HYPERLINK("#"&amp;CELL("direccion",Tabla_471074!A15),"12")</f>
        <v>12</v>
      </c>
      <c r="AD19" s="5" t="s">
        <v>213</v>
      </c>
      <c r="AE19" s="3">
        <v>46022</v>
      </c>
    </row>
    <row r="20" spans="1:31" x14ac:dyDescent="0.25">
      <c r="A20" s="5">
        <v>2025</v>
      </c>
      <c r="B20" s="3">
        <v>45931</v>
      </c>
      <c r="C20" s="3">
        <v>46022</v>
      </c>
      <c r="D20" s="5" t="s">
        <v>84</v>
      </c>
      <c r="E20" s="5">
        <v>25</v>
      </c>
      <c r="F20" s="5" t="s">
        <v>228</v>
      </c>
      <c r="G20" s="6" t="s">
        <v>240</v>
      </c>
      <c r="H20" s="6" t="s">
        <v>225</v>
      </c>
      <c r="I20" s="5" t="s">
        <v>281</v>
      </c>
      <c r="J20" s="5" t="s">
        <v>282</v>
      </c>
      <c r="K20" s="5" t="s">
        <v>283</v>
      </c>
      <c r="L20" s="5" t="s">
        <v>92</v>
      </c>
      <c r="M20" s="5">
        <v>24672</v>
      </c>
      <c r="N20" s="5" t="s">
        <v>212</v>
      </c>
      <c r="O20" s="5">
        <v>21070.06</v>
      </c>
      <c r="P20" s="5" t="s">
        <v>212</v>
      </c>
      <c r="Q20" s="10" t="str">
        <f ca="1">HYPERLINK("#"&amp;CELL("direccion",Tabla_471065!A16),"13")</f>
        <v>13</v>
      </c>
      <c r="R20" s="10" t="str">
        <f ca="1">HYPERLINK("#"&amp;CELL("direccion",Tabla_471039!A16),"13")</f>
        <v>13</v>
      </c>
      <c r="S20" s="10" t="str">
        <f ca="1">HYPERLINK("#"&amp;CELL("direccion",Tabla_471067!A16),"13")</f>
        <v>13</v>
      </c>
      <c r="T20" s="10" t="str">
        <f ca="1">HYPERLINK("#"&amp;CELL("direccion",Tabla_471023!A16),"13")</f>
        <v>13</v>
      </c>
      <c r="U20" s="10" t="str">
        <f ca="1">HYPERLINK("#"&amp;CELL("direccion",Tabla_471047!A16),"13")</f>
        <v>13</v>
      </c>
      <c r="V20" s="10" t="str">
        <f ca="1">HYPERLINK("#"&amp;CELL("direccion",Tabla_471030!A16),"13")</f>
        <v>13</v>
      </c>
      <c r="W20" s="10" t="str">
        <f ca="1">HYPERLINK("#"&amp;CELL("direccion",Tabla_471041!A16),"13")</f>
        <v>13</v>
      </c>
      <c r="X20" s="10" t="str">
        <f ca="1">HYPERLINK("#"&amp;CELL("direccion",Tabla_471031!A16),"13")</f>
        <v>13</v>
      </c>
      <c r="Y20" s="10" t="str">
        <f ca="1">HYPERLINK("#"&amp;CELL("direccion",Tabla_471032!A16),"13")</f>
        <v>13</v>
      </c>
      <c r="Z20" s="10" t="str">
        <f ca="1">HYPERLINK("#"&amp;CELL("direccion",Tabla_471059!A16),"13")</f>
        <v>13</v>
      </c>
      <c r="AA20" s="10" t="str">
        <f ca="1">HYPERLINK("#"&amp;CELL("direccion",Tabla_471071!A16),"13")</f>
        <v>13</v>
      </c>
      <c r="AB20" s="10" t="str">
        <f ca="1">HYPERLINK("#"&amp;CELL("direccion",Tabla_471062!A16),"13")</f>
        <v>13</v>
      </c>
      <c r="AC20" s="10" t="str">
        <f ca="1">HYPERLINK("#"&amp;CELL("direccion",Tabla_471074!A16),"13")</f>
        <v>13</v>
      </c>
      <c r="AD20" s="5" t="s">
        <v>213</v>
      </c>
      <c r="AE20" s="3">
        <v>46022</v>
      </c>
    </row>
    <row r="21" spans="1:31" x14ac:dyDescent="0.25">
      <c r="A21" s="5">
        <v>2025</v>
      </c>
      <c r="B21" s="3">
        <v>45931</v>
      </c>
      <c r="C21" s="3">
        <v>46022</v>
      </c>
      <c r="D21" s="5" t="s">
        <v>84</v>
      </c>
      <c r="E21" s="5">
        <v>25</v>
      </c>
      <c r="F21" s="5" t="s">
        <v>228</v>
      </c>
      <c r="G21" s="6" t="s">
        <v>241</v>
      </c>
      <c r="H21" s="6" t="s">
        <v>225</v>
      </c>
      <c r="I21" s="5" t="s">
        <v>260</v>
      </c>
      <c r="J21" s="5" t="s">
        <v>260</v>
      </c>
      <c r="K21" s="5" t="s">
        <v>260</v>
      </c>
      <c r="L21" s="5"/>
      <c r="M21" s="5">
        <v>0</v>
      </c>
      <c r="N21" s="5" t="s">
        <v>212</v>
      </c>
      <c r="O21" s="5">
        <v>0</v>
      </c>
      <c r="P21" s="5" t="s">
        <v>212</v>
      </c>
      <c r="Q21" s="10" t="str">
        <f ca="1">HYPERLINK("#"&amp;CELL("direccion",Tabla_471065!A17),"14")</f>
        <v>14</v>
      </c>
      <c r="R21" s="10" t="str">
        <f ca="1">HYPERLINK("#"&amp;CELL("direccion",Tabla_471039!A17),"14")</f>
        <v>14</v>
      </c>
      <c r="S21" s="10" t="str">
        <f ca="1">HYPERLINK("#"&amp;CELL("direccion",Tabla_471067!A17),"14")</f>
        <v>14</v>
      </c>
      <c r="T21" s="10" t="str">
        <f ca="1">HYPERLINK("#"&amp;CELL("direccion",Tabla_471023!A17),"14")</f>
        <v>14</v>
      </c>
      <c r="U21" s="10" t="str">
        <f ca="1">HYPERLINK("#"&amp;CELL("direccion",Tabla_471047!A17),"14")</f>
        <v>14</v>
      </c>
      <c r="V21" s="10" t="str">
        <f ca="1">HYPERLINK("#"&amp;CELL("direccion",Tabla_471030!A17),"14")</f>
        <v>14</v>
      </c>
      <c r="W21" s="10" t="str">
        <f ca="1">HYPERLINK("#"&amp;CELL("direccion",Tabla_471041!A17),"14")</f>
        <v>14</v>
      </c>
      <c r="X21" s="10" t="str">
        <f ca="1">HYPERLINK("#"&amp;CELL("direccion",Tabla_471031!A17),"14")</f>
        <v>14</v>
      </c>
      <c r="Y21" s="10" t="str">
        <f ca="1">HYPERLINK("#"&amp;CELL("direccion",Tabla_471032!A17),"14")</f>
        <v>14</v>
      </c>
      <c r="Z21" s="10" t="str">
        <f ca="1">HYPERLINK("#"&amp;CELL("direccion",Tabla_471059!A17),"14")</f>
        <v>14</v>
      </c>
      <c r="AA21" s="10" t="str">
        <f ca="1">HYPERLINK("#"&amp;CELL("direccion",Tabla_471071!A17),"14")</f>
        <v>14</v>
      </c>
      <c r="AB21" s="10" t="str">
        <f ca="1">HYPERLINK("#"&amp;CELL("direccion",Tabla_471062!A17),"14")</f>
        <v>14</v>
      </c>
      <c r="AC21" s="10" t="str">
        <f ca="1">HYPERLINK("#"&amp;CELL("direccion",Tabla_471074!A17),"14")</f>
        <v>14</v>
      </c>
      <c r="AD21" s="5" t="s">
        <v>213</v>
      </c>
      <c r="AE21" s="3">
        <v>46022</v>
      </c>
    </row>
    <row r="22" spans="1:31" x14ac:dyDescent="0.25">
      <c r="A22" s="5">
        <v>2025</v>
      </c>
      <c r="B22" s="3">
        <v>45931</v>
      </c>
      <c r="C22" s="3">
        <v>46022</v>
      </c>
      <c r="D22" s="5" t="s">
        <v>84</v>
      </c>
      <c r="E22" s="5">
        <v>25</v>
      </c>
      <c r="F22" s="5" t="s">
        <v>228</v>
      </c>
      <c r="G22" s="6" t="s">
        <v>242</v>
      </c>
      <c r="H22" s="6" t="s">
        <v>225</v>
      </c>
      <c r="I22" s="5" t="s">
        <v>260</v>
      </c>
      <c r="J22" s="5" t="s">
        <v>260</v>
      </c>
      <c r="K22" s="5" t="s">
        <v>260</v>
      </c>
      <c r="L22" s="5"/>
      <c r="M22" s="5">
        <v>0</v>
      </c>
      <c r="N22" s="5" t="s">
        <v>212</v>
      </c>
      <c r="O22" s="5">
        <v>0</v>
      </c>
      <c r="P22" s="5" t="s">
        <v>212</v>
      </c>
      <c r="Q22" s="10" t="str">
        <f ca="1">HYPERLINK("#"&amp;CELL("direccion",Tabla_471065!A18),"15")</f>
        <v>15</v>
      </c>
      <c r="R22" s="10" t="str">
        <f ca="1">HYPERLINK("#"&amp;CELL("direccion",Tabla_471039!A18),"15")</f>
        <v>15</v>
      </c>
      <c r="S22" s="10" t="str">
        <f ca="1">HYPERLINK("#"&amp;CELL("direccion",Tabla_471067!A18),"15")</f>
        <v>15</v>
      </c>
      <c r="T22" s="10" t="str">
        <f ca="1">HYPERLINK("#"&amp;CELL("direccion",Tabla_471023!A18),"15")</f>
        <v>15</v>
      </c>
      <c r="U22" s="10" t="str">
        <f ca="1">HYPERLINK("#"&amp;CELL("direccion",Tabla_471047!A18),"15")</f>
        <v>15</v>
      </c>
      <c r="V22" s="10" t="str">
        <f ca="1">HYPERLINK("#"&amp;CELL("direccion",Tabla_471030!A18),"15")</f>
        <v>15</v>
      </c>
      <c r="W22" s="10" t="str">
        <f ca="1">HYPERLINK("#"&amp;CELL("direccion",Tabla_471041!A18),"15")</f>
        <v>15</v>
      </c>
      <c r="X22" s="10" t="str">
        <f ca="1">HYPERLINK("#"&amp;CELL("direccion",Tabla_471031!A18),"15")</f>
        <v>15</v>
      </c>
      <c r="Y22" s="10" t="str">
        <f ca="1">HYPERLINK("#"&amp;CELL("direccion",Tabla_471032!A18),"15")</f>
        <v>15</v>
      </c>
      <c r="Z22" s="10" t="str">
        <f ca="1">HYPERLINK("#"&amp;CELL("direccion",Tabla_471059!A18),"15")</f>
        <v>15</v>
      </c>
      <c r="AA22" s="10" t="str">
        <f ca="1">HYPERLINK("#"&amp;CELL("direccion",Tabla_471071!A18),"15")</f>
        <v>15</v>
      </c>
      <c r="AB22" s="10" t="str">
        <f ca="1">HYPERLINK("#"&amp;CELL("direccion",Tabla_471062!A18),"15")</f>
        <v>15</v>
      </c>
      <c r="AC22" s="10" t="str">
        <f ca="1">HYPERLINK("#"&amp;CELL("direccion",Tabla_471074!A18),"15")</f>
        <v>15</v>
      </c>
      <c r="AD22" s="5" t="s">
        <v>213</v>
      </c>
      <c r="AE22" s="3">
        <v>46022</v>
      </c>
    </row>
    <row r="23" spans="1:31" x14ac:dyDescent="0.25">
      <c r="A23" s="5">
        <v>2025</v>
      </c>
      <c r="B23" s="3">
        <v>45931</v>
      </c>
      <c r="C23" s="3">
        <v>46022</v>
      </c>
      <c r="D23" s="5" t="s">
        <v>84</v>
      </c>
      <c r="E23" s="5">
        <v>29</v>
      </c>
      <c r="F23" s="5" t="s">
        <v>238</v>
      </c>
      <c r="G23" s="6" t="s">
        <v>243</v>
      </c>
      <c r="H23" s="6" t="s">
        <v>225</v>
      </c>
      <c r="I23" s="5" t="s">
        <v>284</v>
      </c>
      <c r="J23" s="5" t="s">
        <v>255</v>
      </c>
      <c r="K23" s="5" t="s">
        <v>256</v>
      </c>
      <c r="L23" s="5" t="s">
        <v>91</v>
      </c>
      <c r="M23" s="5">
        <v>35248</v>
      </c>
      <c r="N23" s="5" t="s">
        <v>212</v>
      </c>
      <c r="O23" s="5">
        <v>29300.38</v>
      </c>
      <c r="P23" s="5" t="s">
        <v>212</v>
      </c>
      <c r="Q23" s="10" t="str">
        <f ca="1">HYPERLINK("#"&amp;CELL("direccion",Tabla_471065!A19),"16")</f>
        <v>16</v>
      </c>
      <c r="R23" s="10" t="str">
        <f ca="1">HYPERLINK("#"&amp;CELL("direccion",Tabla_471039!A19),"16")</f>
        <v>16</v>
      </c>
      <c r="S23" s="10" t="str">
        <f ca="1">HYPERLINK("#"&amp;CELL("direccion",Tabla_471067!A19),"16")</f>
        <v>16</v>
      </c>
      <c r="T23" s="10" t="str">
        <f ca="1">HYPERLINK("#"&amp;CELL("direccion",Tabla_471023!A19),"16")</f>
        <v>16</v>
      </c>
      <c r="U23" s="10" t="str">
        <f ca="1">HYPERLINK("#"&amp;CELL("direccion",Tabla_471047!A19),"16")</f>
        <v>16</v>
      </c>
      <c r="V23" s="10" t="str">
        <f ca="1">HYPERLINK("#"&amp;CELL("direccion",Tabla_471030!A19),"16")</f>
        <v>16</v>
      </c>
      <c r="W23" s="10" t="str">
        <f ca="1">HYPERLINK("#"&amp;CELL("direccion",Tabla_471041!A19),"16")</f>
        <v>16</v>
      </c>
      <c r="X23" s="10" t="str">
        <f ca="1">HYPERLINK("#"&amp;CELL("direccion",Tabla_471031!A19),"16")</f>
        <v>16</v>
      </c>
      <c r="Y23" s="10" t="str">
        <f ca="1">HYPERLINK("#"&amp;CELL("direccion",Tabla_471032!A19),"16")</f>
        <v>16</v>
      </c>
      <c r="Z23" s="10" t="str">
        <f ca="1">HYPERLINK("#"&amp;CELL("direccion",Tabla_471059!A19),"16")</f>
        <v>16</v>
      </c>
      <c r="AA23" s="10" t="str">
        <f ca="1">HYPERLINK("#"&amp;CELL("direccion",Tabla_471071!A19),"16")</f>
        <v>16</v>
      </c>
      <c r="AB23" s="10" t="str">
        <f ca="1">HYPERLINK("#"&amp;CELL("direccion",Tabla_471062!A19),"16")</f>
        <v>16</v>
      </c>
      <c r="AC23" s="10" t="str">
        <f ca="1">HYPERLINK("#"&amp;CELL("direccion",Tabla_471074!A19),"16")</f>
        <v>16</v>
      </c>
      <c r="AD23" s="5" t="s">
        <v>213</v>
      </c>
      <c r="AE23" s="3">
        <v>46022</v>
      </c>
    </row>
    <row r="24" spans="1:31" x14ac:dyDescent="0.25">
      <c r="A24" s="5">
        <v>2025</v>
      </c>
      <c r="B24" s="3">
        <v>45931</v>
      </c>
      <c r="C24" s="3">
        <v>46022</v>
      </c>
      <c r="D24" s="5" t="s">
        <v>84</v>
      </c>
      <c r="E24" s="5">
        <v>25</v>
      </c>
      <c r="F24" s="5" t="s">
        <v>228</v>
      </c>
      <c r="G24" s="6" t="s">
        <v>244</v>
      </c>
      <c r="H24" s="6" t="s">
        <v>225</v>
      </c>
      <c r="I24" s="5" t="s">
        <v>285</v>
      </c>
      <c r="J24" s="5" t="s">
        <v>286</v>
      </c>
      <c r="K24" s="5" t="s">
        <v>287</v>
      </c>
      <c r="L24" s="5" t="s">
        <v>91</v>
      </c>
      <c r="M24" s="5">
        <v>24672</v>
      </c>
      <c r="N24" s="5" t="s">
        <v>212</v>
      </c>
      <c r="O24" s="5">
        <v>21070.06</v>
      </c>
      <c r="P24" s="5" t="s">
        <v>212</v>
      </c>
      <c r="Q24" s="10" t="str">
        <f ca="1">HYPERLINK("#"&amp;CELL("direccion",Tabla_471065!A20),"17")</f>
        <v>17</v>
      </c>
      <c r="R24" s="10" t="str">
        <f ca="1">HYPERLINK("#"&amp;CELL("direccion",Tabla_471039!A20),"17")</f>
        <v>17</v>
      </c>
      <c r="S24" s="10" t="str">
        <f ca="1">HYPERLINK("#"&amp;CELL("direccion",Tabla_471067!A20),"17")</f>
        <v>17</v>
      </c>
      <c r="T24" s="10" t="str">
        <f ca="1">HYPERLINK("#"&amp;CELL("direccion",Tabla_471023!A20),"17")</f>
        <v>17</v>
      </c>
      <c r="U24" s="10" t="str">
        <f ca="1">HYPERLINK("#"&amp;CELL("direccion",Tabla_471047!A20),"17")</f>
        <v>17</v>
      </c>
      <c r="V24" s="10" t="str">
        <f ca="1">HYPERLINK("#"&amp;CELL("direccion",Tabla_471030!A20),"17")</f>
        <v>17</v>
      </c>
      <c r="W24" s="10" t="str">
        <f ca="1">HYPERLINK("#"&amp;CELL("direccion",Tabla_471041!A20),"17")</f>
        <v>17</v>
      </c>
      <c r="X24" s="10" t="str">
        <f ca="1">HYPERLINK("#"&amp;CELL("direccion",Tabla_471031!A20),"17")</f>
        <v>17</v>
      </c>
      <c r="Y24" s="10" t="str">
        <f ca="1">HYPERLINK("#"&amp;CELL("direccion",Tabla_471032!A20),"17")</f>
        <v>17</v>
      </c>
      <c r="Z24" s="10" t="str">
        <f ca="1">HYPERLINK("#"&amp;CELL("direccion",Tabla_471059!A20),"17")</f>
        <v>17</v>
      </c>
      <c r="AA24" s="10" t="str">
        <f ca="1">HYPERLINK("#"&amp;CELL("direccion",Tabla_471071!A20),"17")</f>
        <v>17</v>
      </c>
      <c r="AB24" s="10" t="str">
        <f ca="1">HYPERLINK("#"&amp;CELL("direccion",Tabla_471062!A20),"17")</f>
        <v>17</v>
      </c>
      <c r="AC24" s="10" t="str">
        <f ca="1">HYPERLINK("#"&amp;CELL("direccion",Tabla_471074!A20),"17")</f>
        <v>17</v>
      </c>
      <c r="AD24" s="5" t="s">
        <v>213</v>
      </c>
      <c r="AE24" s="3">
        <v>46022</v>
      </c>
    </row>
    <row r="25" spans="1:31" x14ac:dyDescent="0.25">
      <c r="A25" s="5">
        <v>2025</v>
      </c>
      <c r="B25" s="3">
        <v>45931</v>
      </c>
      <c r="C25" s="3">
        <v>46022</v>
      </c>
      <c r="D25" s="5" t="s">
        <v>84</v>
      </c>
      <c r="E25" s="5">
        <v>21</v>
      </c>
      <c r="F25" s="5" t="s">
        <v>226</v>
      </c>
      <c r="G25" s="6" t="s">
        <v>245</v>
      </c>
      <c r="H25" s="6" t="s">
        <v>225</v>
      </c>
      <c r="I25" s="5" t="s">
        <v>288</v>
      </c>
      <c r="J25" s="5" t="s">
        <v>289</v>
      </c>
      <c r="K25" s="5" t="s">
        <v>290</v>
      </c>
      <c r="L25" s="5" t="s">
        <v>91</v>
      </c>
      <c r="M25" s="5">
        <v>16912</v>
      </c>
      <c r="N25" s="5" t="s">
        <v>212</v>
      </c>
      <c r="O25" s="5">
        <v>14967.59</v>
      </c>
      <c r="P25" s="5" t="s">
        <v>212</v>
      </c>
      <c r="Q25" s="10" t="str">
        <f ca="1">HYPERLINK("#"&amp;CELL("direccion",Tabla_471065!A21),"18")</f>
        <v>18</v>
      </c>
      <c r="R25" s="10" t="str">
        <f ca="1">HYPERLINK("#"&amp;CELL("direccion",Tabla_471039!A21),"18")</f>
        <v>18</v>
      </c>
      <c r="S25" s="10" t="str">
        <f ca="1">HYPERLINK("#"&amp;CELL("direccion",Tabla_471067!A21),"18")</f>
        <v>18</v>
      </c>
      <c r="T25" s="10" t="str">
        <f ca="1">HYPERLINK("#"&amp;CELL("direccion",Tabla_471023!A21),"18")</f>
        <v>18</v>
      </c>
      <c r="U25" s="10" t="str">
        <f ca="1">HYPERLINK("#"&amp;CELL("direccion",Tabla_471047!A21),"18")</f>
        <v>18</v>
      </c>
      <c r="V25" s="10" t="str">
        <f ca="1">HYPERLINK("#"&amp;CELL("direccion",Tabla_471030!A21),"18")</f>
        <v>18</v>
      </c>
      <c r="W25" s="10" t="str">
        <f ca="1">HYPERLINK("#"&amp;CELL("direccion",Tabla_471041!A21),"18")</f>
        <v>18</v>
      </c>
      <c r="X25" s="10" t="str">
        <f ca="1">HYPERLINK("#"&amp;CELL("direccion",Tabla_471031!A21),"18")</f>
        <v>18</v>
      </c>
      <c r="Y25" s="10" t="str">
        <f ca="1">HYPERLINK("#"&amp;CELL("direccion",Tabla_471032!A21),"18")</f>
        <v>18</v>
      </c>
      <c r="Z25" s="10" t="str">
        <f ca="1">HYPERLINK("#"&amp;CELL("direccion",Tabla_471059!A21),"18")</f>
        <v>18</v>
      </c>
      <c r="AA25" s="10" t="str">
        <f ca="1">HYPERLINK("#"&amp;CELL("direccion",Tabla_471071!A21),"18")</f>
        <v>18</v>
      </c>
      <c r="AB25" s="10" t="str">
        <f ca="1">HYPERLINK("#"&amp;CELL("direccion",Tabla_471062!A21),"18")</f>
        <v>18</v>
      </c>
      <c r="AC25" s="10" t="str">
        <f ca="1">HYPERLINK("#"&amp;CELL("direccion",Tabla_471074!A21),"18")</f>
        <v>18</v>
      </c>
      <c r="AD25" s="5" t="s">
        <v>213</v>
      </c>
      <c r="AE25" s="3">
        <v>46022</v>
      </c>
    </row>
    <row r="26" spans="1:31" x14ac:dyDescent="0.25">
      <c r="A26" s="5">
        <v>2025</v>
      </c>
      <c r="B26" s="3">
        <v>45931</v>
      </c>
      <c r="C26" s="3">
        <v>46022</v>
      </c>
      <c r="D26" s="5" t="s">
        <v>84</v>
      </c>
      <c r="E26" s="5">
        <v>25</v>
      </c>
      <c r="F26" s="5" t="s">
        <v>228</v>
      </c>
      <c r="G26" s="6" t="s">
        <v>246</v>
      </c>
      <c r="H26" s="6" t="s">
        <v>225</v>
      </c>
      <c r="I26" s="5" t="s">
        <v>260</v>
      </c>
      <c r="J26" s="5" t="s">
        <v>260</v>
      </c>
      <c r="K26" s="5" t="s">
        <v>260</v>
      </c>
      <c r="L26" s="5"/>
      <c r="M26" s="5">
        <v>0</v>
      </c>
      <c r="N26" s="5" t="s">
        <v>212</v>
      </c>
      <c r="O26" s="5">
        <v>0</v>
      </c>
      <c r="P26" s="5" t="s">
        <v>212</v>
      </c>
      <c r="Q26" s="10" t="str">
        <f ca="1">HYPERLINK("#"&amp;CELL("direccion",Tabla_471065!A22),"19")</f>
        <v>19</v>
      </c>
      <c r="R26" s="10" t="str">
        <f ca="1">HYPERLINK("#"&amp;CELL("direccion",Tabla_471039!A22),"19")</f>
        <v>19</v>
      </c>
      <c r="S26" s="10" t="str">
        <f ca="1">HYPERLINK("#"&amp;CELL("direccion",Tabla_471067!A22),"19")</f>
        <v>19</v>
      </c>
      <c r="T26" s="10" t="str">
        <f ca="1">HYPERLINK("#"&amp;CELL("direccion",Tabla_471023!A22),"19")</f>
        <v>19</v>
      </c>
      <c r="U26" s="10" t="str">
        <f ca="1">HYPERLINK("#"&amp;CELL("direccion",Tabla_471047!A22),"19")</f>
        <v>19</v>
      </c>
      <c r="V26" s="10" t="str">
        <f ca="1">HYPERLINK("#"&amp;CELL("direccion",Tabla_471030!A22),"19")</f>
        <v>19</v>
      </c>
      <c r="W26" s="10" t="str">
        <f ca="1">HYPERLINK("#"&amp;CELL("direccion",Tabla_471041!A22),"19")</f>
        <v>19</v>
      </c>
      <c r="X26" s="10" t="str">
        <f ca="1">HYPERLINK("#"&amp;CELL("direccion",Tabla_471031!A22),"19")</f>
        <v>19</v>
      </c>
      <c r="Y26" s="10" t="str">
        <f ca="1">HYPERLINK("#"&amp;CELL("direccion",Tabla_471032!A22),"19")</f>
        <v>19</v>
      </c>
      <c r="Z26" s="10" t="str">
        <f ca="1">HYPERLINK("#"&amp;CELL("direccion",Tabla_471059!A22),"19")</f>
        <v>19</v>
      </c>
      <c r="AA26" s="10" t="str">
        <f ca="1">HYPERLINK("#"&amp;CELL("direccion",Tabla_471071!A22),"19")</f>
        <v>19</v>
      </c>
      <c r="AB26" s="10" t="str">
        <f ca="1">HYPERLINK("#"&amp;CELL("direccion",Tabla_471062!A22),"19")</f>
        <v>19</v>
      </c>
      <c r="AC26" s="10" t="str">
        <f ca="1">HYPERLINK("#"&amp;CELL("direccion",Tabla_471074!A22),"19")</f>
        <v>19</v>
      </c>
      <c r="AD26" s="5" t="s">
        <v>213</v>
      </c>
      <c r="AE26" s="3">
        <v>46022</v>
      </c>
    </row>
    <row r="27" spans="1:31" x14ac:dyDescent="0.25">
      <c r="A27" s="5">
        <v>2025</v>
      </c>
      <c r="B27" s="3">
        <v>45931</v>
      </c>
      <c r="C27" s="3">
        <v>46022</v>
      </c>
      <c r="D27" s="5" t="s">
        <v>84</v>
      </c>
      <c r="E27" s="5">
        <v>29</v>
      </c>
      <c r="F27" s="5" t="s">
        <v>238</v>
      </c>
      <c r="G27" s="6" t="s">
        <v>247</v>
      </c>
      <c r="H27" s="6" t="s">
        <v>225</v>
      </c>
      <c r="I27" s="5" t="s">
        <v>260</v>
      </c>
      <c r="J27" s="5" t="s">
        <v>260</v>
      </c>
      <c r="K27" s="5" t="s">
        <v>260</v>
      </c>
      <c r="L27" s="5"/>
      <c r="M27" s="5">
        <v>0</v>
      </c>
      <c r="N27" s="5" t="s">
        <v>212</v>
      </c>
      <c r="O27" s="5">
        <v>0</v>
      </c>
      <c r="P27" s="5" t="s">
        <v>212</v>
      </c>
      <c r="Q27" s="10" t="str">
        <f ca="1">HYPERLINK("#"&amp;CELL("direccion",Tabla_471065!A23),"20")</f>
        <v>20</v>
      </c>
      <c r="R27" s="10" t="str">
        <f ca="1">HYPERLINK("#"&amp;CELL("direccion",Tabla_471039!A23),"20")</f>
        <v>20</v>
      </c>
      <c r="S27" s="10" t="str">
        <f ca="1">HYPERLINK("#"&amp;CELL("direccion",Tabla_471067!A23),"20")</f>
        <v>20</v>
      </c>
      <c r="T27" s="10" t="str">
        <f ca="1">HYPERLINK("#"&amp;CELL("direccion",Tabla_471023!A23),"20")</f>
        <v>20</v>
      </c>
      <c r="U27" s="10" t="str">
        <f ca="1">HYPERLINK("#"&amp;CELL("direccion",Tabla_471047!A23),"20")</f>
        <v>20</v>
      </c>
      <c r="V27" s="10" t="str">
        <f ca="1">HYPERLINK("#"&amp;CELL("direccion",Tabla_471030!A23),"20")</f>
        <v>20</v>
      </c>
      <c r="W27" s="10" t="str">
        <f ca="1">HYPERLINK("#"&amp;CELL("direccion",Tabla_471041!A23),"20")</f>
        <v>20</v>
      </c>
      <c r="X27" s="10" t="str">
        <f ca="1">HYPERLINK("#"&amp;CELL("direccion",Tabla_471031!A23),"20")</f>
        <v>20</v>
      </c>
      <c r="Y27" s="10" t="str">
        <f ca="1">HYPERLINK("#"&amp;CELL("direccion",Tabla_471032!A23),"20")</f>
        <v>20</v>
      </c>
      <c r="Z27" s="10" t="str">
        <f ca="1">HYPERLINK("#"&amp;CELL("direccion",Tabla_471059!A23),"20")</f>
        <v>20</v>
      </c>
      <c r="AA27" s="10" t="str">
        <f ca="1">HYPERLINK("#"&amp;CELL("direccion",Tabla_471071!A23),"20")</f>
        <v>20</v>
      </c>
      <c r="AB27" s="10" t="str">
        <f ca="1">HYPERLINK("#"&amp;CELL("direccion",Tabla_471062!A23),"20")</f>
        <v>20</v>
      </c>
      <c r="AC27" s="10" t="str">
        <f ca="1">HYPERLINK("#"&amp;CELL("direccion",Tabla_471074!A23),"20")</f>
        <v>20</v>
      </c>
      <c r="AD27" s="5" t="s">
        <v>213</v>
      </c>
      <c r="AE27" s="3">
        <v>46022</v>
      </c>
    </row>
    <row r="28" spans="1:31" x14ac:dyDescent="0.25">
      <c r="A28" s="5">
        <v>2025</v>
      </c>
      <c r="B28" s="3">
        <v>45931</v>
      </c>
      <c r="C28" s="3">
        <v>46022</v>
      </c>
      <c r="D28" s="5" t="s">
        <v>84</v>
      </c>
      <c r="E28" s="5">
        <v>25</v>
      </c>
      <c r="F28" s="5" t="s">
        <v>228</v>
      </c>
      <c r="G28" s="6" t="s">
        <v>248</v>
      </c>
      <c r="H28" s="6" t="s">
        <v>225</v>
      </c>
      <c r="I28" s="5" t="s">
        <v>291</v>
      </c>
      <c r="J28" s="5" t="s">
        <v>292</v>
      </c>
      <c r="K28" s="5" t="s">
        <v>293</v>
      </c>
      <c r="L28" s="5" t="s">
        <v>91</v>
      </c>
      <c r="M28" s="5">
        <v>24672</v>
      </c>
      <c r="N28" s="5" t="s">
        <v>212</v>
      </c>
      <c r="O28" s="5">
        <v>21070.06</v>
      </c>
      <c r="P28" s="5" t="s">
        <v>212</v>
      </c>
      <c r="Q28" s="10" t="str">
        <f ca="1">HYPERLINK("#"&amp;CELL("direccion",Tabla_471065!A24),"21")</f>
        <v>21</v>
      </c>
      <c r="R28" s="10" t="str">
        <f ca="1">HYPERLINK("#"&amp;CELL("direccion",Tabla_471039!A24),"21")</f>
        <v>21</v>
      </c>
      <c r="S28" s="10" t="str">
        <f ca="1">HYPERLINK("#"&amp;CELL("direccion",Tabla_471067!A24),"21")</f>
        <v>21</v>
      </c>
      <c r="T28" s="10" t="str">
        <f ca="1">HYPERLINK("#"&amp;CELL("direccion",Tabla_471023!A24),"21")</f>
        <v>21</v>
      </c>
      <c r="U28" s="10" t="str">
        <f ca="1">HYPERLINK("#"&amp;CELL("direccion",Tabla_471047!A24),"21")</f>
        <v>21</v>
      </c>
      <c r="V28" s="10" t="str">
        <f ca="1">HYPERLINK("#"&amp;CELL("direccion",Tabla_471030!A24),"21")</f>
        <v>21</v>
      </c>
      <c r="W28" s="10" t="str">
        <f ca="1">HYPERLINK("#"&amp;CELL("direccion",Tabla_471041!A24),"21")</f>
        <v>21</v>
      </c>
      <c r="X28" s="10" t="str">
        <f ca="1">HYPERLINK("#"&amp;CELL("direccion",Tabla_471031!A24),"21")</f>
        <v>21</v>
      </c>
      <c r="Y28" s="10" t="str">
        <f ca="1">HYPERLINK("#"&amp;CELL("direccion",Tabla_471032!A24),"21")</f>
        <v>21</v>
      </c>
      <c r="Z28" s="10" t="str">
        <f ca="1">HYPERLINK("#"&amp;CELL("direccion",Tabla_471059!A24),"21")</f>
        <v>21</v>
      </c>
      <c r="AA28" s="10" t="str">
        <f ca="1">HYPERLINK("#"&amp;CELL("direccion",Tabla_471071!A24),"21")</f>
        <v>21</v>
      </c>
      <c r="AB28" s="10" t="str">
        <f ca="1">HYPERLINK("#"&amp;CELL("direccion",Tabla_471062!A24),"21")</f>
        <v>21</v>
      </c>
      <c r="AC28" s="10" t="str">
        <f ca="1">HYPERLINK("#"&amp;CELL("direccion",Tabla_471074!A24),"21")</f>
        <v>21</v>
      </c>
      <c r="AD28" s="5" t="s">
        <v>213</v>
      </c>
      <c r="AE28" s="3">
        <v>46022</v>
      </c>
    </row>
    <row r="29" spans="1:31" x14ac:dyDescent="0.25">
      <c r="A29" s="5">
        <v>2025</v>
      </c>
      <c r="B29" s="3">
        <v>45931</v>
      </c>
      <c r="C29" s="3">
        <v>46022</v>
      </c>
      <c r="D29" s="5" t="s">
        <v>84</v>
      </c>
      <c r="E29" s="5">
        <v>25</v>
      </c>
      <c r="F29" s="5" t="s">
        <v>228</v>
      </c>
      <c r="G29" s="6" t="s">
        <v>249</v>
      </c>
      <c r="H29" s="6" t="s">
        <v>225</v>
      </c>
      <c r="I29" s="5" t="s">
        <v>294</v>
      </c>
      <c r="J29" s="5" t="s">
        <v>295</v>
      </c>
      <c r="K29" s="5" t="s">
        <v>296</v>
      </c>
      <c r="L29" s="5" t="s">
        <v>91</v>
      </c>
      <c r="M29" s="5">
        <v>24672</v>
      </c>
      <c r="N29" s="5" t="s">
        <v>212</v>
      </c>
      <c r="O29" s="5">
        <v>21070.06</v>
      </c>
      <c r="P29" s="5" t="s">
        <v>212</v>
      </c>
      <c r="Q29" s="10" t="str">
        <f ca="1">HYPERLINK("#"&amp;CELL("direccion",Tabla_471065!A25),"22")</f>
        <v>22</v>
      </c>
      <c r="R29" s="10" t="str">
        <f ca="1">HYPERLINK("#"&amp;CELL("direccion",Tabla_471039!A25),"22")</f>
        <v>22</v>
      </c>
      <c r="S29" s="10" t="str">
        <f ca="1">HYPERLINK("#"&amp;CELL("direccion",Tabla_471067!A25),"22")</f>
        <v>22</v>
      </c>
      <c r="T29" s="10" t="str">
        <f ca="1">HYPERLINK("#"&amp;CELL("direccion",Tabla_471023!A25),"22")</f>
        <v>22</v>
      </c>
      <c r="U29" s="10" t="str">
        <f ca="1">HYPERLINK("#"&amp;CELL("direccion",Tabla_471047!A25),"22")</f>
        <v>22</v>
      </c>
      <c r="V29" s="10" t="str">
        <f ca="1">HYPERLINK("#"&amp;CELL("direccion",Tabla_471030!A25),"22")</f>
        <v>22</v>
      </c>
      <c r="W29" s="10" t="str">
        <f ca="1">HYPERLINK("#"&amp;CELL("direccion",Tabla_471041!A25),"22")</f>
        <v>22</v>
      </c>
      <c r="X29" s="10" t="str">
        <f ca="1">HYPERLINK("#"&amp;CELL("direccion",Tabla_471031!A25),"22")</f>
        <v>22</v>
      </c>
      <c r="Y29" s="10" t="str">
        <f ca="1">HYPERLINK("#"&amp;CELL("direccion",Tabla_471032!A25),"22")</f>
        <v>22</v>
      </c>
      <c r="Z29" s="10" t="str">
        <f ca="1">HYPERLINK("#"&amp;CELL("direccion",Tabla_471059!A25),"22")</f>
        <v>22</v>
      </c>
      <c r="AA29" s="10" t="str">
        <f ca="1">HYPERLINK("#"&amp;CELL("direccion",Tabla_471071!A25),"22")</f>
        <v>22</v>
      </c>
      <c r="AB29" s="10" t="str">
        <f ca="1">HYPERLINK("#"&amp;CELL("direccion",Tabla_471062!A25),"22")</f>
        <v>22</v>
      </c>
      <c r="AC29" s="10" t="str">
        <f ca="1">HYPERLINK("#"&amp;CELL("direccion",Tabla_471074!A25),"22")</f>
        <v>22</v>
      </c>
      <c r="AD29" s="5" t="s">
        <v>213</v>
      </c>
      <c r="AE29" s="3">
        <v>46022</v>
      </c>
    </row>
    <row r="30" spans="1:31" x14ac:dyDescent="0.25">
      <c r="A30" s="5">
        <v>2025</v>
      </c>
      <c r="B30" s="3">
        <v>45931</v>
      </c>
      <c r="C30" s="3">
        <v>46022</v>
      </c>
      <c r="D30" s="5" t="s">
        <v>84</v>
      </c>
      <c r="E30" s="5">
        <v>21</v>
      </c>
      <c r="F30" s="5" t="s">
        <v>226</v>
      </c>
      <c r="G30" s="6" t="s">
        <v>250</v>
      </c>
      <c r="H30" s="6" t="s">
        <v>225</v>
      </c>
      <c r="I30" s="5" t="s">
        <v>297</v>
      </c>
      <c r="J30" s="5" t="s">
        <v>298</v>
      </c>
      <c r="K30" s="5" t="s">
        <v>299</v>
      </c>
      <c r="L30" s="5" t="s">
        <v>91</v>
      </c>
      <c r="M30" s="5">
        <v>16912</v>
      </c>
      <c r="N30" s="5" t="s">
        <v>212</v>
      </c>
      <c r="O30" s="5">
        <v>14967.59</v>
      </c>
      <c r="P30" s="5" t="s">
        <v>212</v>
      </c>
      <c r="Q30" s="10" t="str">
        <f ca="1">HYPERLINK("#"&amp;CELL("direccion",Tabla_471065!A26),"23")</f>
        <v>23</v>
      </c>
      <c r="R30" s="10" t="str">
        <f ca="1">HYPERLINK("#"&amp;CELL("direccion",Tabla_471039!A26),"23")</f>
        <v>23</v>
      </c>
      <c r="S30" s="10" t="str">
        <f ca="1">HYPERLINK("#"&amp;CELL("direccion",Tabla_471067!A26),"23")</f>
        <v>23</v>
      </c>
      <c r="T30" s="10" t="str">
        <f ca="1">HYPERLINK("#"&amp;CELL("direccion",Tabla_471023!A26),"23")</f>
        <v>23</v>
      </c>
      <c r="U30" s="10" t="str">
        <f ca="1">HYPERLINK("#"&amp;CELL("direccion",Tabla_471047!A26),"23")</f>
        <v>23</v>
      </c>
      <c r="V30" s="10" t="str">
        <f ca="1">HYPERLINK("#"&amp;CELL("direccion",Tabla_471030!A26),"23")</f>
        <v>23</v>
      </c>
      <c r="W30" s="10" t="str">
        <f ca="1">HYPERLINK("#"&amp;CELL("direccion",Tabla_471041!A26),"23")</f>
        <v>23</v>
      </c>
      <c r="X30" s="10" t="str">
        <f ca="1">HYPERLINK("#"&amp;CELL("direccion",Tabla_471031!A26),"23")</f>
        <v>23</v>
      </c>
      <c r="Y30" s="10" t="str">
        <f ca="1">HYPERLINK("#"&amp;CELL("direccion",Tabla_471032!A26),"23")</f>
        <v>23</v>
      </c>
      <c r="Z30" s="10" t="str">
        <f ca="1">HYPERLINK("#"&amp;CELL("direccion",Tabla_471059!A26),"23")</f>
        <v>23</v>
      </c>
      <c r="AA30" s="10" t="str">
        <f ca="1">HYPERLINK("#"&amp;CELL("direccion",Tabla_471071!A26),"23")</f>
        <v>23</v>
      </c>
      <c r="AB30" s="10" t="str">
        <f ca="1">HYPERLINK("#"&amp;CELL("direccion",Tabla_471062!A26),"23")</f>
        <v>23</v>
      </c>
      <c r="AC30" s="10" t="str">
        <f ca="1">HYPERLINK("#"&amp;CELL("direccion",Tabla_471074!A26),"23")</f>
        <v>23</v>
      </c>
      <c r="AD30" s="5" t="s">
        <v>213</v>
      </c>
      <c r="AE30" s="3">
        <v>46022</v>
      </c>
    </row>
  </sheetData>
  <mergeCells count="7">
    <mergeCell ref="A6:AF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L8:L201">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
  <sheetViews>
    <sheetView topLeftCell="A3" workbookViewId="0">
      <selection activeCell="A4" sqref="A4"/>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row r="4" spans="1:6" x14ac:dyDescent="0.25">
      <c r="A4" s="5">
        <v>1</v>
      </c>
      <c r="B4" s="5" t="s">
        <v>220</v>
      </c>
      <c r="C4" s="4">
        <v>0</v>
      </c>
      <c r="D4" s="5">
        <v>0</v>
      </c>
      <c r="E4" s="5" t="s">
        <v>212</v>
      </c>
      <c r="F4" s="5"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row r="15" spans="1:6" x14ac:dyDescent="0.25">
      <c r="A15" s="5">
        <v>12</v>
      </c>
      <c r="B15" s="5" t="s">
        <v>220</v>
      </c>
      <c r="C15" s="4">
        <v>0</v>
      </c>
      <c r="D15" s="5">
        <v>0</v>
      </c>
      <c r="E15" s="5" t="s">
        <v>212</v>
      </c>
      <c r="F15" s="5" t="s">
        <v>215</v>
      </c>
    </row>
    <row r="16" spans="1:6" x14ac:dyDescent="0.25">
      <c r="A16" s="5">
        <v>13</v>
      </c>
      <c r="B16" s="5" t="s">
        <v>220</v>
      </c>
      <c r="C16" s="4">
        <v>0</v>
      </c>
      <c r="D16" s="5">
        <v>0</v>
      </c>
      <c r="E16" s="5" t="s">
        <v>212</v>
      </c>
      <c r="F16" s="5" t="s">
        <v>215</v>
      </c>
    </row>
    <row r="17" spans="1:6" x14ac:dyDescent="0.25">
      <c r="A17" s="5">
        <v>14</v>
      </c>
      <c r="B17" s="5" t="s">
        <v>220</v>
      </c>
      <c r="C17" s="4">
        <v>0</v>
      </c>
      <c r="D17" s="5">
        <v>0</v>
      </c>
      <c r="E17" s="5" t="s">
        <v>212</v>
      </c>
      <c r="F17" s="5" t="s">
        <v>215</v>
      </c>
    </row>
    <row r="18" spans="1:6" x14ac:dyDescent="0.25">
      <c r="A18" s="5">
        <v>15</v>
      </c>
      <c r="B18" s="5" t="s">
        <v>220</v>
      </c>
      <c r="C18" s="4">
        <v>0</v>
      </c>
      <c r="D18" s="5">
        <v>0</v>
      </c>
      <c r="E18" s="5" t="s">
        <v>212</v>
      </c>
      <c r="F18" s="5" t="s">
        <v>215</v>
      </c>
    </row>
    <row r="19" spans="1:6" x14ac:dyDescent="0.25">
      <c r="A19" s="5">
        <v>16</v>
      </c>
      <c r="B19" s="5" t="s">
        <v>220</v>
      </c>
      <c r="C19" s="4">
        <v>0</v>
      </c>
      <c r="D19" s="5">
        <v>0</v>
      </c>
      <c r="E19" s="5" t="s">
        <v>212</v>
      </c>
      <c r="F19" s="5" t="s">
        <v>215</v>
      </c>
    </row>
    <row r="20" spans="1:6" x14ac:dyDescent="0.25">
      <c r="A20" s="5">
        <v>17</v>
      </c>
      <c r="B20" s="5" t="s">
        <v>220</v>
      </c>
      <c r="C20" s="4">
        <v>0</v>
      </c>
      <c r="D20" s="5">
        <v>0</v>
      </c>
      <c r="E20" s="5" t="s">
        <v>212</v>
      </c>
      <c r="F20" s="5" t="s">
        <v>215</v>
      </c>
    </row>
    <row r="21" spans="1:6" x14ac:dyDescent="0.25">
      <c r="A21" s="5">
        <v>18</v>
      </c>
      <c r="B21" s="5" t="s">
        <v>220</v>
      </c>
      <c r="C21" s="4">
        <v>0</v>
      </c>
      <c r="D21" s="5">
        <v>0</v>
      </c>
      <c r="E21" s="5" t="s">
        <v>212</v>
      </c>
      <c r="F21" s="5" t="s">
        <v>215</v>
      </c>
    </row>
    <row r="22" spans="1:6" x14ac:dyDescent="0.25">
      <c r="A22" s="5">
        <v>19</v>
      </c>
      <c r="B22" s="5" t="s">
        <v>220</v>
      </c>
      <c r="C22" s="4">
        <v>0</v>
      </c>
      <c r="D22" s="5">
        <v>0</v>
      </c>
      <c r="E22" s="5" t="s">
        <v>212</v>
      </c>
      <c r="F22" s="5" t="s">
        <v>215</v>
      </c>
    </row>
    <row r="23" spans="1:6" x14ac:dyDescent="0.25">
      <c r="A23" s="5">
        <v>20</v>
      </c>
      <c r="B23" s="5" t="s">
        <v>220</v>
      </c>
      <c r="C23" s="4">
        <v>0</v>
      </c>
      <c r="D23" s="5">
        <v>0</v>
      </c>
      <c r="E23" s="5" t="s">
        <v>212</v>
      </c>
      <c r="F23" s="5" t="s">
        <v>215</v>
      </c>
    </row>
    <row r="24" spans="1:6" x14ac:dyDescent="0.25">
      <c r="A24" s="5">
        <v>21</v>
      </c>
      <c r="B24" s="5" t="s">
        <v>220</v>
      </c>
      <c r="C24" s="4">
        <v>0</v>
      </c>
      <c r="D24" s="5">
        <v>0</v>
      </c>
      <c r="E24" s="5" t="s">
        <v>212</v>
      </c>
      <c r="F24" s="5" t="s">
        <v>215</v>
      </c>
    </row>
    <row r="25" spans="1:6" x14ac:dyDescent="0.25">
      <c r="A25" s="5">
        <v>22</v>
      </c>
      <c r="B25" s="5" t="s">
        <v>220</v>
      </c>
      <c r="C25" s="4">
        <v>0</v>
      </c>
      <c r="D25" s="5">
        <v>0</v>
      </c>
      <c r="E25" s="5" t="s">
        <v>212</v>
      </c>
      <c r="F25" s="5" t="s">
        <v>215</v>
      </c>
    </row>
    <row r="26" spans="1:6" x14ac:dyDescent="0.25">
      <c r="A26" s="5">
        <v>23</v>
      </c>
      <c r="B26" s="5" t="s">
        <v>220</v>
      </c>
      <c r="C26" s="4">
        <v>0</v>
      </c>
      <c r="D26" s="5">
        <v>0</v>
      </c>
      <c r="E26" s="5" t="s">
        <v>212</v>
      </c>
      <c r="F26" s="5" t="s">
        <v>215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
  <sheetViews>
    <sheetView topLeftCell="A3" workbookViewId="0">
      <selection activeCell="A4" sqref="A4"/>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row r="4" spans="1:6" x14ac:dyDescent="0.25">
      <c r="A4" s="5">
        <v>1</v>
      </c>
      <c r="B4" s="5" t="s">
        <v>220</v>
      </c>
      <c r="C4" s="4">
        <v>0</v>
      </c>
      <c r="D4" s="5">
        <v>0</v>
      </c>
      <c r="E4" s="5" t="s">
        <v>212</v>
      </c>
      <c r="F4" s="5"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row r="15" spans="1:6" x14ac:dyDescent="0.25">
      <c r="A15" s="5">
        <v>12</v>
      </c>
      <c r="B15" s="5" t="s">
        <v>220</v>
      </c>
      <c r="C15" s="4">
        <v>0</v>
      </c>
      <c r="D15" s="5">
        <v>0</v>
      </c>
      <c r="E15" s="5" t="s">
        <v>212</v>
      </c>
      <c r="F15" s="5" t="s">
        <v>215</v>
      </c>
    </row>
    <row r="16" spans="1:6" x14ac:dyDescent="0.25">
      <c r="A16" s="5">
        <v>13</v>
      </c>
      <c r="B16" s="5" t="s">
        <v>220</v>
      </c>
      <c r="C16" s="4">
        <v>0</v>
      </c>
      <c r="D16" s="5">
        <v>0</v>
      </c>
      <c r="E16" s="5" t="s">
        <v>212</v>
      </c>
      <c r="F16" s="5" t="s">
        <v>215</v>
      </c>
    </row>
    <row r="17" spans="1:6" x14ac:dyDescent="0.25">
      <c r="A17" s="5">
        <v>14</v>
      </c>
      <c r="B17" s="5" t="s">
        <v>220</v>
      </c>
      <c r="C17" s="4">
        <v>0</v>
      </c>
      <c r="D17" s="5">
        <v>0</v>
      </c>
      <c r="E17" s="5" t="s">
        <v>212</v>
      </c>
      <c r="F17" s="5" t="s">
        <v>215</v>
      </c>
    </row>
    <row r="18" spans="1:6" x14ac:dyDescent="0.25">
      <c r="A18" s="5">
        <v>15</v>
      </c>
      <c r="B18" s="5" t="s">
        <v>220</v>
      </c>
      <c r="C18" s="4">
        <v>0</v>
      </c>
      <c r="D18" s="5">
        <v>0</v>
      </c>
      <c r="E18" s="5" t="s">
        <v>212</v>
      </c>
      <c r="F18" s="5" t="s">
        <v>215</v>
      </c>
    </row>
    <row r="19" spans="1:6" x14ac:dyDescent="0.25">
      <c r="A19" s="5">
        <v>16</v>
      </c>
      <c r="B19" s="5" t="s">
        <v>220</v>
      </c>
      <c r="C19" s="4">
        <v>0</v>
      </c>
      <c r="D19" s="5">
        <v>0</v>
      </c>
      <c r="E19" s="5" t="s">
        <v>212</v>
      </c>
      <c r="F19" s="5" t="s">
        <v>215</v>
      </c>
    </row>
    <row r="20" spans="1:6" x14ac:dyDescent="0.25">
      <c r="A20" s="5">
        <v>17</v>
      </c>
      <c r="B20" s="5" t="s">
        <v>220</v>
      </c>
      <c r="C20" s="4">
        <v>0</v>
      </c>
      <c r="D20" s="5">
        <v>0</v>
      </c>
      <c r="E20" s="5" t="s">
        <v>212</v>
      </c>
      <c r="F20" s="5" t="s">
        <v>215</v>
      </c>
    </row>
    <row r="21" spans="1:6" x14ac:dyDescent="0.25">
      <c r="A21" s="5">
        <v>18</v>
      </c>
      <c r="B21" s="5" t="s">
        <v>220</v>
      </c>
      <c r="C21" s="4">
        <v>0</v>
      </c>
      <c r="D21" s="5">
        <v>0</v>
      </c>
      <c r="E21" s="5" t="s">
        <v>212</v>
      </c>
      <c r="F21" s="5" t="s">
        <v>215</v>
      </c>
    </row>
    <row r="22" spans="1:6" x14ac:dyDescent="0.25">
      <c r="A22" s="5">
        <v>19</v>
      </c>
      <c r="B22" s="5" t="s">
        <v>220</v>
      </c>
      <c r="C22" s="4">
        <v>0</v>
      </c>
      <c r="D22" s="5">
        <v>0</v>
      </c>
      <c r="E22" s="5" t="s">
        <v>212</v>
      </c>
      <c r="F22" s="5" t="s">
        <v>215</v>
      </c>
    </row>
    <row r="23" spans="1:6" x14ac:dyDescent="0.25">
      <c r="A23" s="5">
        <v>20</v>
      </c>
      <c r="B23" s="5" t="s">
        <v>220</v>
      </c>
      <c r="C23" s="4">
        <v>0</v>
      </c>
      <c r="D23" s="5">
        <v>0</v>
      </c>
      <c r="E23" s="5" t="s">
        <v>212</v>
      </c>
      <c r="F23" s="5" t="s">
        <v>215</v>
      </c>
    </row>
    <row r="24" spans="1:6" x14ac:dyDescent="0.25">
      <c r="A24" s="5">
        <v>21</v>
      </c>
      <c r="B24" s="5" t="s">
        <v>220</v>
      </c>
      <c r="C24" s="4">
        <v>0</v>
      </c>
      <c r="D24" s="5">
        <v>0</v>
      </c>
      <c r="E24" s="5" t="s">
        <v>212</v>
      </c>
      <c r="F24" s="5" t="s">
        <v>215</v>
      </c>
    </row>
    <row r="25" spans="1:6" x14ac:dyDescent="0.25">
      <c r="A25" s="5">
        <v>22</v>
      </c>
      <c r="B25" s="5" t="s">
        <v>220</v>
      </c>
      <c r="C25" s="4">
        <v>0</v>
      </c>
      <c r="D25" s="5">
        <v>0</v>
      </c>
      <c r="E25" s="5" t="s">
        <v>212</v>
      </c>
      <c r="F25" s="5" t="s">
        <v>215</v>
      </c>
    </row>
    <row r="26" spans="1:6" x14ac:dyDescent="0.25">
      <c r="A26" s="5">
        <v>23</v>
      </c>
      <c r="B26" s="5" t="s">
        <v>220</v>
      </c>
      <c r="C26" s="4">
        <v>0</v>
      </c>
      <c r="D26" s="5">
        <v>0</v>
      </c>
      <c r="E26" s="5" t="s">
        <v>212</v>
      </c>
      <c r="F26" s="5" t="s">
        <v>215</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
  <sheetViews>
    <sheetView topLeftCell="A3" workbookViewId="0">
      <selection activeCell="A4" sqref="A4"/>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row r="4" spans="1:6" x14ac:dyDescent="0.25">
      <c r="A4" s="5">
        <v>1</v>
      </c>
      <c r="B4" s="5" t="s">
        <v>220</v>
      </c>
      <c r="C4" s="4">
        <v>0</v>
      </c>
      <c r="D4" s="5">
        <v>0</v>
      </c>
      <c r="E4" s="5" t="s">
        <v>212</v>
      </c>
      <c r="F4" s="5"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row r="15" spans="1:6" x14ac:dyDescent="0.25">
      <c r="A15" s="5">
        <v>12</v>
      </c>
      <c r="B15" s="5" t="s">
        <v>220</v>
      </c>
      <c r="C15" s="4">
        <v>0</v>
      </c>
      <c r="D15" s="5">
        <v>0</v>
      </c>
      <c r="E15" s="5" t="s">
        <v>212</v>
      </c>
      <c r="F15" s="5" t="s">
        <v>215</v>
      </c>
    </row>
    <row r="16" spans="1:6" x14ac:dyDescent="0.25">
      <c r="A16" s="5">
        <v>13</v>
      </c>
      <c r="B16" s="5" t="s">
        <v>220</v>
      </c>
      <c r="C16" s="4">
        <v>0</v>
      </c>
      <c r="D16" s="5">
        <v>0</v>
      </c>
      <c r="E16" s="5" t="s">
        <v>212</v>
      </c>
      <c r="F16" s="5" t="s">
        <v>215</v>
      </c>
    </row>
    <row r="17" spans="1:6" x14ac:dyDescent="0.25">
      <c r="A17" s="5">
        <v>14</v>
      </c>
      <c r="B17" s="5" t="s">
        <v>220</v>
      </c>
      <c r="C17" s="4">
        <v>0</v>
      </c>
      <c r="D17" s="5">
        <v>0</v>
      </c>
      <c r="E17" s="5" t="s">
        <v>212</v>
      </c>
      <c r="F17" s="5" t="s">
        <v>215</v>
      </c>
    </row>
    <row r="18" spans="1:6" x14ac:dyDescent="0.25">
      <c r="A18" s="5">
        <v>15</v>
      </c>
      <c r="B18" s="5" t="s">
        <v>220</v>
      </c>
      <c r="C18" s="4">
        <v>0</v>
      </c>
      <c r="D18" s="5">
        <v>0</v>
      </c>
      <c r="E18" s="5" t="s">
        <v>212</v>
      </c>
      <c r="F18" s="5" t="s">
        <v>215</v>
      </c>
    </row>
    <row r="19" spans="1:6" x14ac:dyDescent="0.25">
      <c r="A19" s="5">
        <v>16</v>
      </c>
      <c r="B19" s="5" t="s">
        <v>220</v>
      </c>
      <c r="C19" s="4">
        <v>0</v>
      </c>
      <c r="D19" s="5">
        <v>0</v>
      </c>
      <c r="E19" s="5" t="s">
        <v>212</v>
      </c>
      <c r="F19" s="5" t="s">
        <v>215</v>
      </c>
    </row>
    <row r="20" spans="1:6" x14ac:dyDescent="0.25">
      <c r="A20" s="5">
        <v>17</v>
      </c>
      <c r="B20" s="5" t="s">
        <v>220</v>
      </c>
      <c r="C20" s="4">
        <v>0</v>
      </c>
      <c r="D20" s="5">
        <v>0</v>
      </c>
      <c r="E20" s="5" t="s">
        <v>212</v>
      </c>
      <c r="F20" s="5" t="s">
        <v>215</v>
      </c>
    </row>
    <row r="21" spans="1:6" x14ac:dyDescent="0.25">
      <c r="A21" s="5">
        <v>18</v>
      </c>
      <c r="B21" s="5" t="s">
        <v>220</v>
      </c>
      <c r="C21" s="4">
        <v>0</v>
      </c>
      <c r="D21" s="5">
        <v>0</v>
      </c>
      <c r="E21" s="5" t="s">
        <v>212</v>
      </c>
      <c r="F21" s="5" t="s">
        <v>215</v>
      </c>
    </row>
    <row r="22" spans="1:6" x14ac:dyDescent="0.25">
      <c r="A22" s="5">
        <v>19</v>
      </c>
      <c r="B22" s="5" t="s">
        <v>220</v>
      </c>
      <c r="C22" s="4">
        <v>0</v>
      </c>
      <c r="D22" s="5">
        <v>0</v>
      </c>
      <c r="E22" s="5" t="s">
        <v>212</v>
      </c>
      <c r="F22" s="5" t="s">
        <v>215</v>
      </c>
    </row>
    <row r="23" spans="1:6" x14ac:dyDescent="0.25">
      <c r="A23" s="5">
        <v>20</v>
      </c>
      <c r="B23" s="5" t="s">
        <v>220</v>
      </c>
      <c r="C23" s="4">
        <v>0</v>
      </c>
      <c r="D23" s="5">
        <v>0</v>
      </c>
      <c r="E23" s="5" t="s">
        <v>212</v>
      </c>
      <c r="F23" s="5" t="s">
        <v>215</v>
      </c>
    </row>
    <row r="24" spans="1:6" x14ac:dyDescent="0.25">
      <c r="A24" s="5">
        <v>21</v>
      </c>
      <c r="B24" s="5" t="s">
        <v>220</v>
      </c>
      <c r="C24" s="4">
        <v>0</v>
      </c>
      <c r="D24" s="5">
        <v>0</v>
      </c>
      <c r="E24" s="5" t="s">
        <v>212</v>
      </c>
      <c r="F24" s="5" t="s">
        <v>215</v>
      </c>
    </row>
    <row r="25" spans="1:6" x14ac:dyDescent="0.25">
      <c r="A25" s="5">
        <v>22</v>
      </c>
      <c r="B25" s="5" t="s">
        <v>220</v>
      </c>
      <c r="C25" s="4">
        <v>0</v>
      </c>
      <c r="D25" s="5">
        <v>0</v>
      </c>
      <c r="E25" s="5" t="s">
        <v>212</v>
      </c>
      <c r="F25" s="5" t="s">
        <v>215</v>
      </c>
    </row>
    <row r="26" spans="1:6" x14ac:dyDescent="0.25">
      <c r="A26" s="5">
        <v>23</v>
      </c>
      <c r="B26" s="5" t="s">
        <v>220</v>
      </c>
      <c r="C26" s="4">
        <v>0</v>
      </c>
      <c r="D26" s="5">
        <v>0</v>
      </c>
      <c r="E26" s="5" t="s">
        <v>212</v>
      </c>
      <c r="F26" s="5" t="s">
        <v>215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
  <sheetViews>
    <sheetView topLeftCell="A3" workbookViewId="0">
      <selection activeCell="A4" sqref="A4"/>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x14ac:dyDescent="0.25">
      <c r="A3" s="1" t="s">
        <v>98</v>
      </c>
      <c r="B3" s="1" t="s">
        <v>183</v>
      </c>
      <c r="C3" s="1" t="s">
        <v>184</v>
      </c>
      <c r="D3" s="1" t="s">
        <v>185</v>
      </c>
      <c r="E3" s="1" t="s">
        <v>186</v>
      </c>
      <c r="F3" s="1" t="s">
        <v>187</v>
      </c>
    </row>
    <row r="4" spans="1:6" x14ac:dyDescent="0.25">
      <c r="A4" s="5">
        <v>1</v>
      </c>
      <c r="B4" t="s">
        <v>221</v>
      </c>
      <c r="C4">
        <v>0</v>
      </c>
      <c r="D4">
        <v>0</v>
      </c>
      <c r="E4" t="s">
        <v>212</v>
      </c>
      <c r="F4" t="s">
        <v>215</v>
      </c>
    </row>
    <row r="5" spans="1:6" x14ac:dyDescent="0.25">
      <c r="A5" s="5">
        <v>2</v>
      </c>
      <c r="B5" s="5" t="s">
        <v>221</v>
      </c>
      <c r="C5" s="5">
        <v>0</v>
      </c>
      <c r="D5" s="5">
        <v>0</v>
      </c>
      <c r="E5" s="5" t="s">
        <v>212</v>
      </c>
      <c r="F5" s="5" t="s">
        <v>215</v>
      </c>
    </row>
    <row r="6" spans="1:6" x14ac:dyDescent="0.25">
      <c r="A6" s="5">
        <v>3</v>
      </c>
      <c r="B6" s="5" t="s">
        <v>221</v>
      </c>
      <c r="C6" s="5">
        <v>0</v>
      </c>
      <c r="D6" s="5">
        <v>0</v>
      </c>
      <c r="E6" s="5" t="s">
        <v>212</v>
      </c>
      <c r="F6" s="5" t="s">
        <v>215</v>
      </c>
    </row>
    <row r="7" spans="1:6" x14ac:dyDescent="0.25">
      <c r="A7" s="5">
        <v>4</v>
      </c>
      <c r="B7" s="5" t="s">
        <v>221</v>
      </c>
      <c r="C7" s="5">
        <v>0</v>
      </c>
      <c r="D7" s="5">
        <v>0</v>
      </c>
      <c r="E7" s="5" t="s">
        <v>212</v>
      </c>
      <c r="F7" s="5" t="s">
        <v>215</v>
      </c>
    </row>
    <row r="8" spans="1:6" x14ac:dyDescent="0.25">
      <c r="A8" s="5">
        <v>5</v>
      </c>
      <c r="B8" s="5" t="s">
        <v>221</v>
      </c>
      <c r="C8" s="5">
        <v>0</v>
      </c>
      <c r="D8" s="5">
        <v>0</v>
      </c>
      <c r="E8" s="5" t="s">
        <v>212</v>
      </c>
      <c r="F8" s="5" t="s">
        <v>215</v>
      </c>
    </row>
    <row r="9" spans="1:6" x14ac:dyDescent="0.25">
      <c r="A9" s="5">
        <v>6</v>
      </c>
      <c r="B9" s="5" t="s">
        <v>221</v>
      </c>
      <c r="C9" s="5">
        <v>0</v>
      </c>
      <c r="D9" s="5">
        <v>0</v>
      </c>
      <c r="E9" s="5" t="s">
        <v>212</v>
      </c>
      <c r="F9" s="5" t="s">
        <v>215</v>
      </c>
    </row>
    <row r="10" spans="1:6" x14ac:dyDescent="0.25">
      <c r="A10" s="5">
        <v>7</v>
      </c>
      <c r="B10" s="5" t="s">
        <v>221</v>
      </c>
      <c r="C10" s="5">
        <v>0</v>
      </c>
      <c r="D10" s="5">
        <v>0</v>
      </c>
      <c r="E10" s="5" t="s">
        <v>212</v>
      </c>
      <c r="F10" s="5" t="s">
        <v>215</v>
      </c>
    </row>
    <row r="11" spans="1:6" x14ac:dyDescent="0.25">
      <c r="A11" s="5">
        <v>8</v>
      </c>
      <c r="B11" s="5" t="s">
        <v>221</v>
      </c>
      <c r="C11" s="5">
        <v>0</v>
      </c>
      <c r="D11" s="5">
        <v>0</v>
      </c>
      <c r="E11" s="5" t="s">
        <v>212</v>
      </c>
      <c r="F11" s="5" t="s">
        <v>215</v>
      </c>
    </row>
    <row r="12" spans="1:6" x14ac:dyDescent="0.25">
      <c r="A12" s="5">
        <v>9</v>
      </c>
      <c r="B12" s="5" t="s">
        <v>221</v>
      </c>
      <c r="C12" s="5">
        <v>0</v>
      </c>
      <c r="D12" s="5">
        <v>0</v>
      </c>
      <c r="E12" s="5" t="s">
        <v>212</v>
      </c>
      <c r="F12" s="5" t="s">
        <v>215</v>
      </c>
    </row>
    <row r="13" spans="1:6" x14ac:dyDescent="0.25">
      <c r="A13" s="5">
        <v>10</v>
      </c>
      <c r="B13" s="5" t="s">
        <v>221</v>
      </c>
      <c r="C13" s="5">
        <v>0</v>
      </c>
      <c r="D13" s="5">
        <v>0</v>
      </c>
      <c r="E13" s="5" t="s">
        <v>212</v>
      </c>
      <c r="F13" s="5" t="s">
        <v>215</v>
      </c>
    </row>
    <row r="14" spans="1:6" x14ac:dyDescent="0.25">
      <c r="A14" s="5">
        <v>11</v>
      </c>
      <c r="B14" s="5" t="s">
        <v>221</v>
      </c>
      <c r="C14" s="5">
        <v>0</v>
      </c>
      <c r="D14" s="5">
        <v>0</v>
      </c>
      <c r="E14" s="5" t="s">
        <v>212</v>
      </c>
      <c r="F14" s="5" t="s">
        <v>215</v>
      </c>
    </row>
    <row r="15" spans="1:6" x14ac:dyDescent="0.25">
      <c r="A15" s="5">
        <v>12</v>
      </c>
      <c r="B15" s="5" t="s">
        <v>221</v>
      </c>
      <c r="C15" s="5">
        <v>0</v>
      </c>
      <c r="D15" s="5">
        <v>0</v>
      </c>
      <c r="E15" s="5" t="s">
        <v>212</v>
      </c>
      <c r="F15" s="5" t="s">
        <v>215</v>
      </c>
    </row>
    <row r="16" spans="1:6" x14ac:dyDescent="0.25">
      <c r="A16" s="5">
        <v>13</v>
      </c>
      <c r="B16" s="5" t="s">
        <v>221</v>
      </c>
      <c r="C16" s="5">
        <v>0</v>
      </c>
      <c r="D16" s="5">
        <v>0</v>
      </c>
      <c r="E16" s="5" t="s">
        <v>212</v>
      </c>
      <c r="F16" s="5" t="s">
        <v>215</v>
      </c>
    </row>
    <row r="17" spans="1:6" x14ac:dyDescent="0.25">
      <c r="A17" s="5">
        <v>14</v>
      </c>
      <c r="B17" s="5" t="s">
        <v>221</v>
      </c>
      <c r="C17" s="5">
        <v>0</v>
      </c>
      <c r="D17" s="5">
        <v>0</v>
      </c>
      <c r="E17" s="5" t="s">
        <v>212</v>
      </c>
      <c r="F17" s="5" t="s">
        <v>215</v>
      </c>
    </row>
    <row r="18" spans="1:6" x14ac:dyDescent="0.25">
      <c r="A18" s="5">
        <v>15</v>
      </c>
      <c r="B18" s="5" t="s">
        <v>221</v>
      </c>
      <c r="C18" s="5">
        <v>0</v>
      </c>
      <c r="D18" s="5">
        <v>0</v>
      </c>
      <c r="E18" s="5" t="s">
        <v>212</v>
      </c>
      <c r="F18" s="5" t="s">
        <v>215</v>
      </c>
    </row>
    <row r="19" spans="1:6" x14ac:dyDescent="0.25">
      <c r="A19" s="5">
        <v>16</v>
      </c>
      <c r="B19" s="5" t="s">
        <v>221</v>
      </c>
      <c r="C19" s="5">
        <v>0</v>
      </c>
      <c r="D19" s="5">
        <v>0</v>
      </c>
      <c r="E19" s="5" t="s">
        <v>212</v>
      </c>
      <c r="F19" s="5" t="s">
        <v>215</v>
      </c>
    </row>
    <row r="20" spans="1:6" x14ac:dyDescent="0.25">
      <c r="A20" s="5">
        <v>17</v>
      </c>
      <c r="B20" s="5" t="s">
        <v>221</v>
      </c>
      <c r="C20" s="5">
        <v>0</v>
      </c>
      <c r="D20" s="5">
        <v>0</v>
      </c>
      <c r="E20" s="5" t="s">
        <v>212</v>
      </c>
      <c r="F20" s="5" t="s">
        <v>215</v>
      </c>
    </row>
    <row r="21" spans="1:6" x14ac:dyDescent="0.25">
      <c r="A21" s="5">
        <v>18</v>
      </c>
      <c r="B21" s="5" t="s">
        <v>221</v>
      </c>
      <c r="C21" s="5">
        <v>0</v>
      </c>
      <c r="D21" s="5">
        <v>0</v>
      </c>
      <c r="E21" s="5" t="s">
        <v>212</v>
      </c>
      <c r="F21" s="5" t="s">
        <v>215</v>
      </c>
    </row>
    <row r="22" spans="1:6" x14ac:dyDescent="0.25">
      <c r="A22" s="5">
        <v>19</v>
      </c>
      <c r="B22" s="5" t="s">
        <v>221</v>
      </c>
      <c r="C22" s="5">
        <v>0</v>
      </c>
      <c r="D22" s="5">
        <v>0</v>
      </c>
      <c r="E22" s="5" t="s">
        <v>212</v>
      </c>
      <c r="F22" s="5" t="s">
        <v>215</v>
      </c>
    </row>
    <row r="23" spans="1:6" x14ac:dyDescent="0.25">
      <c r="A23" s="5">
        <v>20</v>
      </c>
      <c r="B23" s="5" t="s">
        <v>221</v>
      </c>
      <c r="C23" s="5">
        <v>0</v>
      </c>
      <c r="D23" s="5">
        <v>0</v>
      </c>
      <c r="E23" s="5" t="s">
        <v>212</v>
      </c>
      <c r="F23" s="5" t="s">
        <v>215</v>
      </c>
    </row>
    <row r="24" spans="1:6" x14ac:dyDescent="0.25">
      <c r="A24" s="5">
        <v>21</v>
      </c>
      <c r="B24" s="5" t="s">
        <v>221</v>
      </c>
      <c r="C24" s="5">
        <v>0</v>
      </c>
      <c r="D24" s="5">
        <v>0</v>
      </c>
      <c r="E24" s="5" t="s">
        <v>212</v>
      </c>
      <c r="F24" s="5" t="s">
        <v>215</v>
      </c>
    </row>
    <row r="25" spans="1:6" x14ac:dyDescent="0.25">
      <c r="A25" s="5">
        <v>22</v>
      </c>
      <c r="B25" s="5" t="s">
        <v>221</v>
      </c>
      <c r="C25" s="5">
        <v>0</v>
      </c>
      <c r="D25" s="5">
        <v>0</v>
      </c>
      <c r="E25" s="5" t="s">
        <v>212</v>
      </c>
      <c r="F25" s="5" t="s">
        <v>215</v>
      </c>
    </row>
    <row r="26" spans="1:6" x14ac:dyDescent="0.25">
      <c r="A26" s="5">
        <v>23</v>
      </c>
      <c r="B26" s="5" t="s">
        <v>221</v>
      </c>
      <c r="C26" s="5">
        <v>0</v>
      </c>
      <c r="D26" s="5">
        <v>0</v>
      </c>
      <c r="E26" s="5" t="s">
        <v>212</v>
      </c>
      <c r="F26" s="5" t="s">
        <v>215</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
  <sheetViews>
    <sheetView topLeftCell="A3" workbookViewId="0">
      <selection activeCell="A4" sqref="A4"/>
    </sheetView>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x14ac:dyDescent="0.25">
      <c r="A3" s="1" t="s">
        <v>98</v>
      </c>
      <c r="B3" s="1" t="s">
        <v>193</v>
      </c>
      <c r="C3" s="1" t="s">
        <v>194</v>
      </c>
      <c r="D3" s="1" t="s">
        <v>195</v>
      </c>
      <c r="E3" s="1" t="s">
        <v>196</v>
      </c>
      <c r="F3" s="1" t="s">
        <v>197</v>
      </c>
    </row>
    <row r="4" spans="1:6" x14ac:dyDescent="0.25">
      <c r="A4" s="5">
        <v>1</v>
      </c>
      <c r="B4" s="5" t="s">
        <v>220</v>
      </c>
      <c r="C4" s="4">
        <v>0</v>
      </c>
      <c r="D4" s="5">
        <v>0</v>
      </c>
      <c r="E4" s="5" t="s">
        <v>212</v>
      </c>
      <c r="F4" s="5"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row r="15" spans="1:6" x14ac:dyDescent="0.25">
      <c r="A15" s="5">
        <v>12</v>
      </c>
      <c r="B15" s="5" t="s">
        <v>220</v>
      </c>
      <c r="C15" s="4">
        <v>0</v>
      </c>
      <c r="D15" s="5">
        <v>0</v>
      </c>
      <c r="E15" s="5" t="s">
        <v>212</v>
      </c>
      <c r="F15" s="5" t="s">
        <v>215</v>
      </c>
    </row>
    <row r="16" spans="1:6" x14ac:dyDescent="0.25">
      <c r="A16" s="5">
        <v>13</v>
      </c>
      <c r="B16" s="5" t="s">
        <v>220</v>
      </c>
      <c r="C16" s="4">
        <v>0</v>
      </c>
      <c r="D16" s="5">
        <v>0</v>
      </c>
      <c r="E16" s="5" t="s">
        <v>212</v>
      </c>
      <c r="F16" s="5" t="s">
        <v>215</v>
      </c>
    </row>
    <row r="17" spans="1:6" x14ac:dyDescent="0.25">
      <c r="A17" s="5">
        <v>14</v>
      </c>
      <c r="B17" s="5" t="s">
        <v>220</v>
      </c>
      <c r="C17" s="4">
        <v>0</v>
      </c>
      <c r="D17" s="5">
        <v>0</v>
      </c>
      <c r="E17" s="5" t="s">
        <v>212</v>
      </c>
      <c r="F17" s="5" t="s">
        <v>215</v>
      </c>
    </row>
    <row r="18" spans="1:6" x14ac:dyDescent="0.25">
      <c r="A18" s="5">
        <v>15</v>
      </c>
      <c r="B18" s="5" t="s">
        <v>220</v>
      </c>
      <c r="C18" s="4">
        <v>0</v>
      </c>
      <c r="D18" s="5">
        <v>0</v>
      </c>
      <c r="E18" s="5" t="s">
        <v>212</v>
      </c>
      <c r="F18" s="5" t="s">
        <v>215</v>
      </c>
    </row>
    <row r="19" spans="1:6" x14ac:dyDescent="0.25">
      <c r="A19" s="5">
        <v>16</v>
      </c>
      <c r="B19" s="5" t="s">
        <v>220</v>
      </c>
      <c r="C19" s="4">
        <v>0</v>
      </c>
      <c r="D19" s="5">
        <v>0</v>
      </c>
      <c r="E19" s="5" t="s">
        <v>212</v>
      </c>
      <c r="F19" s="5" t="s">
        <v>215</v>
      </c>
    </row>
    <row r="20" spans="1:6" x14ac:dyDescent="0.25">
      <c r="A20" s="5">
        <v>17</v>
      </c>
      <c r="B20" s="5" t="s">
        <v>220</v>
      </c>
      <c r="C20" s="4">
        <v>0</v>
      </c>
      <c r="D20" s="5">
        <v>0</v>
      </c>
      <c r="E20" s="5" t="s">
        <v>212</v>
      </c>
      <c r="F20" s="5" t="s">
        <v>215</v>
      </c>
    </row>
    <row r="21" spans="1:6" x14ac:dyDescent="0.25">
      <c r="A21" s="5">
        <v>18</v>
      </c>
      <c r="B21" s="5" t="s">
        <v>220</v>
      </c>
      <c r="C21" s="4">
        <v>0</v>
      </c>
      <c r="D21" s="5">
        <v>0</v>
      </c>
      <c r="E21" s="5" t="s">
        <v>212</v>
      </c>
      <c r="F21" s="5" t="s">
        <v>215</v>
      </c>
    </row>
    <row r="22" spans="1:6" x14ac:dyDescent="0.25">
      <c r="A22" s="5">
        <v>19</v>
      </c>
      <c r="B22" s="5" t="s">
        <v>220</v>
      </c>
      <c r="C22" s="4">
        <v>0</v>
      </c>
      <c r="D22" s="5">
        <v>0</v>
      </c>
      <c r="E22" s="5" t="s">
        <v>212</v>
      </c>
      <c r="F22" s="5" t="s">
        <v>215</v>
      </c>
    </row>
    <row r="23" spans="1:6" x14ac:dyDescent="0.25">
      <c r="A23" s="5">
        <v>20</v>
      </c>
      <c r="B23" s="5" t="s">
        <v>220</v>
      </c>
      <c r="C23" s="4">
        <v>0</v>
      </c>
      <c r="D23" s="5">
        <v>0</v>
      </c>
      <c r="E23" s="5" t="s">
        <v>212</v>
      </c>
      <c r="F23" s="5" t="s">
        <v>215</v>
      </c>
    </row>
    <row r="24" spans="1:6" x14ac:dyDescent="0.25">
      <c r="A24" s="5">
        <v>21</v>
      </c>
      <c r="B24" s="5" t="s">
        <v>220</v>
      </c>
      <c r="C24" s="4">
        <v>0</v>
      </c>
      <c r="D24" s="5">
        <v>0</v>
      </c>
      <c r="E24" s="5" t="s">
        <v>212</v>
      </c>
      <c r="F24" s="5" t="s">
        <v>215</v>
      </c>
    </row>
    <row r="25" spans="1:6" x14ac:dyDescent="0.25">
      <c r="A25" s="5">
        <v>22</v>
      </c>
      <c r="B25" s="5" t="s">
        <v>220</v>
      </c>
      <c r="C25" s="4">
        <v>0</v>
      </c>
      <c r="D25" s="5">
        <v>0</v>
      </c>
      <c r="E25" s="5" t="s">
        <v>212</v>
      </c>
      <c r="F25" s="5" t="s">
        <v>215</v>
      </c>
    </row>
    <row r="26" spans="1:6" x14ac:dyDescent="0.25">
      <c r="A26" s="5">
        <v>23</v>
      </c>
      <c r="B26" s="5" t="s">
        <v>220</v>
      </c>
      <c r="C26" s="4">
        <v>0</v>
      </c>
      <c r="D26" s="5">
        <v>0</v>
      </c>
      <c r="E26" s="5" t="s">
        <v>212</v>
      </c>
      <c r="F26" s="5" t="s">
        <v>215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
  <sheetViews>
    <sheetView topLeftCell="A3" workbookViewId="0">
      <selection activeCell="A4" sqref="A4"/>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x14ac:dyDescent="0.25">
      <c r="A3" s="1" t="s">
        <v>98</v>
      </c>
      <c r="B3" s="1" t="s">
        <v>203</v>
      </c>
      <c r="C3" s="1" t="s">
        <v>204</v>
      </c>
      <c r="D3" s="1" t="s">
        <v>205</v>
      </c>
      <c r="E3" s="1" t="s">
        <v>206</v>
      </c>
      <c r="F3" s="1" t="s">
        <v>207</v>
      </c>
    </row>
    <row r="4" spans="1:6" x14ac:dyDescent="0.25">
      <c r="A4" s="5">
        <v>1</v>
      </c>
      <c r="B4" t="s">
        <v>222</v>
      </c>
      <c r="C4" s="5">
        <v>96260</v>
      </c>
      <c r="D4">
        <v>0</v>
      </c>
      <c r="E4" t="s">
        <v>212</v>
      </c>
      <c r="F4" t="s">
        <v>215</v>
      </c>
    </row>
    <row r="5" spans="1:6" x14ac:dyDescent="0.25">
      <c r="A5" s="5">
        <v>2</v>
      </c>
      <c r="B5" s="5" t="s">
        <v>222</v>
      </c>
      <c r="C5" s="5">
        <v>0</v>
      </c>
      <c r="D5" s="5">
        <v>0</v>
      </c>
      <c r="E5" s="5" t="s">
        <v>212</v>
      </c>
      <c r="F5" s="5" t="s">
        <v>215</v>
      </c>
    </row>
    <row r="6" spans="1:6" x14ac:dyDescent="0.25">
      <c r="A6" s="5">
        <v>3</v>
      </c>
      <c r="B6" s="5" t="s">
        <v>222</v>
      </c>
      <c r="C6" s="5">
        <v>0</v>
      </c>
      <c r="D6" s="5">
        <v>0</v>
      </c>
      <c r="E6" s="5" t="s">
        <v>212</v>
      </c>
      <c r="F6" s="5" t="s">
        <v>215</v>
      </c>
    </row>
    <row r="7" spans="1:6" x14ac:dyDescent="0.25">
      <c r="A7" s="5">
        <v>4</v>
      </c>
      <c r="B7" s="5" t="s">
        <v>222</v>
      </c>
      <c r="C7" s="5">
        <v>0</v>
      </c>
      <c r="D7" s="5">
        <v>0</v>
      </c>
      <c r="E7" s="5" t="s">
        <v>212</v>
      </c>
      <c r="F7" s="5" t="s">
        <v>215</v>
      </c>
    </row>
    <row r="8" spans="1:6" x14ac:dyDescent="0.25">
      <c r="A8" s="5">
        <v>5</v>
      </c>
      <c r="B8" s="5" t="s">
        <v>222</v>
      </c>
      <c r="C8" s="5">
        <v>0</v>
      </c>
      <c r="D8" s="5">
        <v>0</v>
      </c>
      <c r="E8" s="5" t="s">
        <v>212</v>
      </c>
      <c r="F8" s="5" t="s">
        <v>215</v>
      </c>
    </row>
    <row r="9" spans="1:6" x14ac:dyDescent="0.25">
      <c r="A9" s="5">
        <v>6</v>
      </c>
      <c r="B9" s="5" t="s">
        <v>222</v>
      </c>
      <c r="C9" s="5">
        <v>0</v>
      </c>
      <c r="D9" s="5">
        <v>0</v>
      </c>
      <c r="E9" s="5" t="s">
        <v>212</v>
      </c>
      <c r="F9" s="5" t="s">
        <v>215</v>
      </c>
    </row>
    <row r="10" spans="1:6" x14ac:dyDescent="0.25">
      <c r="A10" s="5">
        <v>7</v>
      </c>
      <c r="B10" s="5" t="s">
        <v>222</v>
      </c>
      <c r="C10" s="5">
        <v>0</v>
      </c>
      <c r="D10" s="5">
        <v>0</v>
      </c>
      <c r="E10" s="5" t="s">
        <v>212</v>
      </c>
      <c r="F10" s="5" t="s">
        <v>215</v>
      </c>
    </row>
    <row r="11" spans="1:6" x14ac:dyDescent="0.25">
      <c r="A11" s="5">
        <v>8</v>
      </c>
      <c r="B11" s="5" t="s">
        <v>222</v>
      </c>
      <c r="C11" s="5">
        <v>0</v>
      </c>
      <c r="D11" s="5">
        <v>0</v>
      </c>
      <c r="E11" s="5" t="s">
        <v>212</v>
      </c>
      <c r="F11" s="5" t="s">
        <v>215</v>
      </c>
    </row>
    <row r="12" spans="1:6" x14ac:dyDescent="0.25">
      <c r="A12" s="5">
        <v>9</v>
      </c>
      <c r="B12" s="5" t="s">
        <v>222</v>
      </c>
      <c r="C12" s="5">
        <v>0</v>
      </c>
      <c r="D12" s="5">
        <v>0</v>
      </c>
      <c r="E12" s="5" t="s">
        <v>212</v>
      </c>
      <c r="F12" s="5" t="s">
        <v>215</v>
      </c>
    </row>
    <row r="13" spans="1:6" x14ac:dyDescent="0.25">
      <c r="A13" s="5">
        <v>10</v>
      </c>
      <c r="B13" s="5" t="s">
        <v>222</v>
      </c>
      <c r="C13" s="5">
        <v>0</v>
      </c>
      <c r="D13" s="5">
        <v>0</v>
      </c>
      <c r="E13" s="5" t="s">
        <v>212</v>
      </c>
      <c r="F13" s="5" t="s">
        <v>215</v>
      </c>
    </row>
    <row r="14" spans="1:6" x14ac:dyDescent="0.25">
      <c r="A14" s="5">
        <v>11</v>
      </c>
      <c r="B14" s="5" t="s">
        <v>222</v>
      </c>
      <c r="C14" s="5">
        <v>0</v>
      </c>
      <c r="D14" s="5">
        <v>0</v>
      </c>
      <c r="E14" s="5" t="s">
        <v>212</v>
      </c>
      <c r="F14" s="5" t="s">
        <v>215</v>
      </c>
    </row>
    <row r="15" spans="1:6" x14ac:dyDescent="0.25">
      <c r="A15" s="5">
        <v>12</v>
      </c>
      <c r="B15" s="5" t="s">
        <v>222</v>
      </c>
      <c r="C15" s="5">
        <v>10499</v>
      </c>
      <c r="D15" s="5">
        <v>0</v>
      </c>
      <c r="E15" s="5" t="s">
        <v>212</v>
      </c>
      <c r="F15" s="5" t="s">
        <v>215</v>
      </c>
    </row>
    <row r="16" spans="1:6" x14ac:dyDescent="0.25">
      <c r="A16" s="5">
        <v>13</v>
      </c>
      <c r="B16" s="5" t="s">
        <v>222</v>
      </c>
      <c r="C16" s="5">
        <v>0</v>
      </c>
      <c r="D16" s="5">
        <v>0</v>
      </c>
      <c r="E16" s="5" t="s">
        <v>212</v>
      </c>
      <c r="F16" s="5" t="s">
        <v>215</v>
      </c>
    </row>
    <row r="17" spans="1:6" x14ac:dyDescent="0.25">
      <c r="A17" s="5">
        <v>14</v>
      </c>
      <c r="B17" s="5" t="s">
        <v>222</v>
      </c>
      <c r="C17" s="5">
        <v>0</v>
      </c>
      <c r="D17" s="5">
        <v>0</v>
      </c>
      <c r="E17" s="5" t="s">
        <v>212</v>
      </c>
      <c r="F17" s="5" t="s">
        <v>215</v>
      </c>
    </row>
    <row r="18" spans="1:6" x14ac:dyDescent="0.25">
      <c r="A18" s="5">
        <v>15</v>
      </c>
      <c r="B18" s="5" t="s">
        <v>222</v>
      </c>
      <c r="C18" s="5">
        <v>0</v>
      </c>
      <c r="D18" s="5">
        <v>0</v>
      </c>
      <c r="E18" s="5" t="s">
        <v>212</v>
      </c>
      <c r="F18" s="5" t="s">
        <v>215</v>
      </c>
    </row>
    <row r="19" spans="1:6" x14ac:dyDescent="0.25">
      <c r="A19" s="5">
        <v>16</v>
      </c>
      <c r="B19" s="5" t="s">
        <v>222</v>
      </c>
      <c r="C19" s="5">
        <v>10499</v>
      </c>
      <c r="D19" s="5">
        <v>0</v>
      </c>
      <c r="E19" s="5" t="s">
        <v>212</v>
      </c>
      <c r="F19" s="5" t="s">
        <v>215</v>
      </c>
    </row>
    <row r="20" spans="1:6" x14ac:dyDescent="0.25">
      <c r="A20" s="5">
        <v>17</v>
      </c>
      <c r="B20" s="5" t="s">
        <v>222</v>
      </c>
      <c r="C20" s="5">
        <v>0</v>
      </c>
      <c r="D20" s="5">
        <v>0</v>
      </c>
      <c r="E20" s="5" t="s">
        <v>212</v>
      </c>
      <c r="F20" s="5" t="s">
        <v>215</v>
      </c>
    </row>
    <row r="21" spans="1:6" x14ac:dyDescent="0.25">
      <c r="A21" s="5">
        <v>18</v>
      </c>
      <c r="B21" s="5" t="s">
        <v>222</v>
      </c>
      <c r="C21" s="5">
        <v>0</v>
      </c>
      <c r="D21" s="5">
        <v>0</v>
      </c>
      <c r="E21" s="5" t="s">
        <v>212</v>
      </c>
      <c r="F21" s="5" t="s">
        <v>215</v>
      </c>
    </row>
    <row r="22" spans="1:6" x14ac:dyDescent="0.25">
      <c r="A22" s="5">
        <v>19</v>
      </c>
      <c r="B22" s="5" t="s">
        <v>222</v>
      </c>
      <c r="C22" s="5">
        <v>0</v>
      </c>
      <c r="D22" s="5">
        <v>0</v>
      </c>
      <c r="E22" s="5" t="s">
        <v>212</v>
      </c>
      <c r="F22" s="5" t="s">
        <v>215</v>
      </c>
    </row>
    <row r="23" spans="1:6" x14ac:dyDescent="0.25">
      <c r="A23" s="5">
        <v>20</v>
      </c>
      <c r="B23" s="5" t="s">
        <v>222</v>
      </c>
      <c r="C23" s="5">
        <v>0</v>
      </c>
      <c r="D23" s="5">
        <v>0</v>
      </c>
      <c r="E23" s="5" t="s">
        <v>212</v>
      </c>
      <c r="F23" s="5" t="s">
        <v>215</v>
      </c>
    </row>
    <row r="24" spans="1:6" x14ac:dyDescent="0.25">
      <c r="A24" s="5">
        <v>21</v>
      </c>
      <c r="B24" s="5" t="s">
        <v>222</v>
      </c>
      <c r="C24" s="5">
        <v>0</v>
      </c>
      <c r="D24" s="5">
        <v>0</v>
      </c>
      <c r="E24" s="5" t="s">
        <v>212</v>
      </c>
      <c r="F24" s="5" t="s">
        <v>215</v>
      </c>
    </row>
    <row r="25" spans="1:6" x14ac:dyDescent="0.25">
      <c r="A25" s="5">
        <v>22</v>
      </c>
      <c r="B25" s="5" t="s">
        <v>222</v>
      </c>
      <c r="C25" s="5">
        <v>0</v>
      </c>
      <c r="D25" s="5">
        <v>0</v>
      </c>
      <c r="E25" s="5" t="s">
        <v>212</v>
      </c>
      <c r="F25" s="5" t="s">
        <v>215</v>
      </c>
    </row>
    <row r="26" spans="1:6" x14ac:dyDescent="0.25">
      <c r="A26" s="5">
        <v>23</v>
      </c>
      <c r="B26" s="5" t="s">
        <v>222</v>
      </c>
      <c r="C26" s="5">
        <v>0</v>
      </c>
      <c r="D26" s="5">
        <v>0</v>
      </c>
      <c r="E26" s="5" t="s">
        <v>212</v>
      </c>
      <c r="F26" s="5" t="s">
        <v>215</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6"/>
  <sheetViews>
    <sheetView topLeftCell="A3" workbookViewId="0">
      <selection activeCell="A4" sqref="A4"/>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208</v>
      </c>
      <c r="C2" t="s">
        <v>209</v>
      </c>
    </row>
    <row r="3" spans="1:3" ht="30" x14ac:dyDescent="0.25">
      <c r="A3" s="1" t="s">
        <v>98</v>
      </c>
      <c r="B3" s="1" t="s">
        <v>210</v>
      </c>
      <c r="C3" s="1" t="s">
        <v>211</v>
      </c>
    </row>
    <row r="4" spans="1:3" x14ac:dyDescent="0.25">
      <c r="A4" s="5">
        <v>1</v>
      </c>
      <c r="B4" t="s">
        <v>223</v>
      </c>
      <c r="C4" t="s">
        <v>215</v>
      </c>
    </row>
    <row r="5" spans="1:3" x14ac:dyDescent="0.25">
      <c r="A5" s="5">
        <v>2</v>
      </c>
      <c r="B5" s="5" t="s">
        <v>223</v>
      </c>
      <c r="C5" s="5" t="s">
        <v>215</v>
      </c>
    </row>
    <row r="6" spans="1:3" x14ac:dyDescent="0.25">
      <c r="A6" s="5">
        <v>3</v>
      </c>
      <c r="B6" s="5" t="s">
        <v>223</v>
      </c>
      <c r="C6" s="5" t="s">
        <v>215</v>
      </c>
    </row>
    <row r="7" spans="1:3" x14ac:dyDescent="0.25">
      <c r="A7" s="5">
        <v>4</v>
      </c>
      <c r="B7" s="5" t="s">
        <v>223</v>
      </c>
      <c r="C7" s="5" t="s">
        <v>215</v>
      </c>
    </row>
    <row r="8" spans="1:3" x14ac:dyDescent="0.25">
      <c r="A8" s="5">
        <v>5</v>
      </c>
      <c r="B8" s="5" t="s">
        <v>223</v>
      </c>
      <c r="C8" s="5" t="s">
        <v>215</v>
      </c>
    </row>
    <row r="9" spans="1:3" x14ac:dyDescent="0.25">
      <c r="A9" s="5">
        <v>6</v>
      </c>
      <c r="B9" s="5" t="s">
        <v>223</v>
      </c>
      <c r="C9" s="5" t="s">
        <v>215</v>
      </c>
    </row>
    <row r="10" spans="1:3" x14ac:dyDescent="0.25">
      <c r="A10" s="5">
        <v>7</v>
      </c>
      <c r="B10" s="5" t="s">
        <v>223</v>
      </c>
      <c r="C10" s="5" t="s">
        <v>215</v>
      </c>
    </row>
    <row r="11" spans="1:3" x14ac:dyDescent="0.25">
      <c r="A11" s="5">
        <v>8</v>
      </c>
      <c r="B11" s="5" t="s">
        <v>223</v>
      </c>
      <c r="C11" s="5" t="s">
        <v>215</v>
      </c>
    </row>
    <row r="12" spans="1:3" x14ac:dyDescent="0.25">
      <c r="A12" s="5">
        <v>9</v>
      </c>
      <c r="B12" s="5" t="s">
        <v>223</v>
      </c>
      <c r="C12" s="5" t="s">
        <v>215</v>
      </c>
    </row>
    <row r="13" spans="1:3" x14ac:dyDescent="0.25">
      <c r="A13" s="5">
        <v>10</v>
      </c>
      <c r="B13" s="5" t="s">
        <v>223</v>
      </c>
      <c r="C13" s="5" t="s">
        <v>215</v>
      </c>
    </row>
    <row r="14" spans="1:3" x14ac:dyDescent="0.25">
      <c r="A14" s="5">
        <v>11</v>
      </c>
      <c r="B14" s="5" t="s">
        <v>223</v>
      </c>
      <c r="C14" s="5" t="s">
        <v>215</v>
      </c>
    </row>
    <row r="15" spans="1:3" x14ac:dyDescent="0.25">
      <c r="A15" s="5">
        <v>12</v>
      </c>
      <c r="B15" s="5" t="s">
        <v>223</v>
      </c>
      <c r="C15" s="5" t="s">
        <v>215</v>
      </c>
    </row>
    <row r="16" spans="1:3" x14ac:dyDescent="0.25">
      <c r="A16" s="5">
        <v>13</v>
      </c>
      <c r="B16" s="5" t="s">
        <v>223</v>
      </c>
      <c r="C16" s="5" t="s">
        <v>215</v>
      </c>
    </row>
    <row r="17" spans="1:3" x14ac:dyDescent="0.25">
      <c r="A17" s="5">
        <v>14</v>
      </c>
      <c r="B17" s="5" t="s">
        <v>223</v>
      </c>
      <c r="C17" s="5" t="s">
        <v>215</v>
      </c>
    </row>
    <row r="18" spans="1:3" x14ac:dyDescent="0.25">
      <c r="A18" s="5">
        <v>15</v>
      </c>
      <c r="B18" s="5" t="s">
        <v>223</v>
      </c>
      <c r="C18" s="5" t="s">
        <v>215</v>
      </c>
    </row>
    <row r="19" spans="1:3" x14ac:dyDescent="0.25">
      <c r="A19" s="5">
        <v>16</v>
      </c>
      <c r="B19" s="5" t="s">
        <v>223</v>
      </c>
      <c r="C19" s="5" t="s">
        <v>215</v>
      </c>
    </row>
    <row r="20" spans="1:3" x14ac:dyDescent="0.25">
      <c r="A20" s="5">
        <v>17</v>
      </c>
      <c r="B20" s="5" t="s">
        <v>223</v>
      </c>
      <c r="C20" s="5" t="s">
        <v>215</v>
      </c>
    </row>
    <row r="21" spans="1:3" x14ac:dyDescent="0.25">
      <c r="A21" s="5">
        <v>18</v>
      </c>
      <c r="B21" s="5" t="s">
        <v>223</v>
      </c>
      <c r="C21" s="5" t="s">
        <v>215</v>
      </c>
    </row>
    <row r="22" spans="1:3" x14ac:dyDescent="0.25">
      <c r="A22" s="5">
        <v>19</v>
      </c>
      <c r="B22" s="5" t="s">
        <v>223</v>
      </c>
      <c r="C22" s="5" t="s">
        <v>215</v>
      </c>
    </row>
    <row r="23" spans="1:3" x14ac:dyDescent="0.25">
      <c r="A23" s="5">
        <v>20</v>
      </c>
      <c r="B23" s="5" t="s">
        <v>223</v>
      </c>
      <c r="C23" s="5" t="s">
        <v>215</v>
      </c>
    </row>
    <row r="24" spans="1:3" x14ac:dyDescent="0.25">
      <c r="A24" s="5">
        <v>21</v>
      </c>
      <c r="B24" s="5" t="s">
        <v>223</v>
      </c>
      <c r="C24" s="5" t="s">
        <v>215</v>
      </c>
    </row>
    <row r="25" spans="1:3" x14ac:dyDescent="0.25">
      <c r="A25" s="5">
        <v>22</v>
      </c>
      <c r="B25" s="5" t="s">
        <v>223</v>
      </c>
      <c r="C25" s="5" t="s">
        <v>215</v>
      </c>
    </row>
    <row r="26" spans="1:3" x14ac:dyDescent="0.25">
      <c r="A26" s="5">
        <v>23</v>
      </c>
      <c r="B26" s="5" t="s">
        <v>223</v>
      </c>
      <c r="C26" s="5" t="s">
        <v>215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
  <sheetViews>
    <sheetView topLeftCell="A3" workbookViewId="0">
      <selection activeCell="A4" sqref="A4"/>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93</v>
      </c>
      <c r="C2" t="s">
        <v>94</v>
      </c>
      <c r="D2" t="s">
        <v>95</v>
      </c>
      <c r="E2" t="s">
        <v>96</v>
      </c>
      <c r="F2" t="s">
        <v>97</v>
      </c>
    </row>
    <row r="3" spans="1:6" ht="30" x14ac:dyDescent="0.25">
      <c r="A3" s="1" t="s">
        <v>98</v>
      </c>
      <c r="B3" s="1" t="s">
        <v>99</v>
      </c>
      <c r="C3" s="1" t="s">
        <v>100</v>
      </c>
      <c r="D3" s="1" t="s">
        <v>101</v>
      </c>
      <c r="E3" s="1" t="s">
        <v>102</v>
      </c>
      <c r="F3" s="1" t="s">
        <v>103</v>
      </c>
    </row>
    <row r="4" spans="1:6" x14ac:dyDescent="0.25">
      <c r="A4" s="5">
        <v>1</v>
      </c>
      <c r="B4" t="s">
        <v>214</v>
      </c>
      <c r="C4" s="5">
        <v>213.74</v>
      </c>
      <c r="D4">
        <v>0</v>
      </c>
      <c r="E4" t="s">
        <v>212</v>
      </c>
      <c r="F4" t="s">
        <v>215</v>
      </c>
    </row>
    <row r="5" spans="1:6" x14ac:dyDescent="0.25">
      <c r="A5" s="5">
        <v>2</v>
      </c>
      <c r="B5" s="5" t="s">
        <v>214</v>
      </c>
      <c r="C5" s="5">
        <v>1082</v>
      </c>
      <c r="D5" s="5">
        <v>0</v>
      </c>
      <c r="E5" s="5" t="s">
        <v>212</v>
      </c>
      <c r="F5" s="5" t="s">
        <v>215</v>
      </c>
    </row>
    <row r="6" spans="1:6" x14ac:dyDescent="0.25">
      <c r="A6" s="5">
        <v>3</v>
      </c>
      <c r="B6" s="5" t="s">
        <v>214</v>
      </c>
      <c r="C6" s="5">
        <v>1067.6600000000001</v>
      </c>
      <c r="D6" s="5">
        <v>0</v>
      </c>
      <c r="E6" s="5" t="s">
        <v>212</v>
      </c>
      <c r="F6" s="5" t="s">
        <v>215</v>
      </c>
    </row>
    <row r="7" spans="1:6" x14ac:dyDescent="0.25">
      <c r="A7" s="5">
        <v>4</v>
      </c>
      <c r="B7" s="5" t="s">
        <v>214</v>
      </c>
      <c r="C7" s="5">
        <v>0</v>
      </c>
      <c r="D7" s="5">
        <v>0</v>
      </c>
      <c r="E7" s="5" t="s">
        <v>212</v>
      </c>
      <c r="F7" s="5" t="s">
        <v>215</v>
      </c>
    </row>
    <row r="8" spans="1:6" x14ac:dyDescent="0.25">
      <c r="A8" s="5">
        <v>5</v>
      </c>
      <c r="B8" s="5" t="s">
        <v>214</v>
      </c>
      <c r="C8" s="5">
        <v>1151.0999999999999</v>
      </c>
      <c r="D8" s="5">
        <v>0</v>
      </c>
      <c r="E8" s="5" t="s">
        <v>212</v>
      </c>
      <c r="F8" s="5" t="s">
        <v>215</v>
      </c>
    </row>
    <row r="9" spans="1:6" x14ac:dyDescent="0.25">
      <c r="A9" s="5">
        <v>6</v>
      </c>
      <c r="B9" s="5" t="s">
        <v>214</v>
      </c>
      <c r="C9" s="5">
        <v>1058.4000000000001</v>
      </c>
      <c r="D9" s="5">
        <v>0</v>
      </c>
      <c r="E9" s="5" t="s">
        <v>212</v>
      </c>
      <c r="F9" s="5" t="s">
        <v>215</v>
      </c>
    </row>
    <row r="10" spans="1:6" x14ac:dyDescent="0.25">
      <c r="A10" s="5">
        <v>7</v>
      </c>
      <c r="B10" s="5" t="s">
        <v>214</v>
      </c>
      <c r="C10" s="5">
        <v>589.96</v>
      </c>
      <c r="D10" s="5">
        <v>0</v>
      </c>
      <c r="E10" s="5" t="s">
        <v>212</v>
      </c>
      <c r="F10" s="5" t="s">
        <v>215</v>
      </c>
    </row>
    <row r="11" spans="1:6" x14ac:dyDescent="0.25">
      <c r="A11" s="5">
        <v>8</v>
      </c>
      <c r="B11" s="5" t="s">
        <v>214</v>
      </c>
      <c r="C11" s="5">
        <v>1058.4000000000001</v>
      </c>
      <c r="D11" s="5">
        <v>0</v>
      </c>
      <c r="E11" s="5" t="s">
        <v>212</v>
      </c>
      <c r="F11" s="5" t="s">
        <v>215</v>
      </c>
    </row>
    <row r="12" spans="1:6" x14ac:dyDescent="0.25">
      <c r="A12" s="5">
        <v>9</v>
      </c>
      <c r="B12" s="5" t="s">
        <v>214</v>
      </c>
      <c r="C12" s="5">
        <v>1058.4000000000001</v>
      </c>
      <c r="D12" s="5">
        <v>0</v>
      </c>
      <c r="E12" s="5" t="s">
        <v>212</v>
      </c>
      <c r="F12" s="5" t="s">
        <v>215</v>
      </c>
    </row>
    <row r="13" spans="1:6" x14ac:dyDescent="0.25">
      <c r="A13" s="5">
        <v>10</v>
      </c>
      <c r="B13" s="5" t="s">
        <v>214</v>
      </c>
      <c r="C13" s="5">
        <v>1011</v>
      </c>
      <c r="D13" s="5">
        <v>0</v>
      </c>
      <c r="E13" s="5" t="s">
        <v>212</v>
      </c>
      <c r="F13" s="5" t="s">
        <v>215</v>
      </c>
    </row>
    <row r="14" spans="1:6" x14ac:dyDescent="0.25">
      <c r="A14" s="5">
        <v>11</v>
      </c>
      <c r="B14" s="5" t="s">
        <v>214</v>
      </c>
      <c r="C14" s="5">
        <v>0</v>
      </c>
      <c r="D14" s="5">
        <v>0</v>
      </c>
      <c r="E14" s="5" t="s">
        <v>212</v>
      </c>
      <c r="F14" s="5" t="s">
        <v>215</v>
      </c>
    </row>
    <row r="15" spans="1:6" x14ac:dyDescent="0.25">
      <c r="A15" s="5">
        <v>12</v>
      </c>
      <c r="B15" s="5" t="s">
        <v>214</v>
      </c>
      <c r="C15" s="5">
        <v>954.98</v>
      </c>
      <c r="D15" s="5">
        <v>0</v>
      </c>
      <c r="E15" s="5" t="s">
        <v>212</v>
      </c>
      <c r="F15" s="5" t="s">
        <v>215</v>
      </c>
    </row>
    <row r="16" spans="1:6" x14ac:dyDescent="0.25">
      <c r="A16" s="5">
        <v>13</v>
      </c>
      <c r="B16" s="5" t="s">
        <v>214</v>
      </c>
      <c r="C16" s="5">
        <v>1058.4000000000001</v>
      </c>
      <c r="D16" s="5">
        <v>0</v>
      </c>
      <c r="E16" s="5" t="s">
        <v>212</v>
      </c>
      <c r="F16" s="5" t="s">
        <v>215</v>
      </c>
    </row>
    <row r="17" spans="1:6" x14ac:dyDescent="0.25">
      <c r="A17" s="5">
        <v>14</v>
      </c>
      <c r="B17" s="5" t="s">
        <v>214</v>
      </c>
      <c r="C17" s="5">
        <v>0</v>
      </c>
      <c r="D17" s="5">
        <v>0</v>
      </c>
      <c r="E17" s="5" t="s">
        <v>212</v>
      </c>
      <c r="F17" s="5" t="s">
        <v>215</v>
      </c>
    </row>
    <row r="18" spans="1:6" x14ac:dyDescent="0.25">
      <c r="A18" s="5">
        <v>15</v>
      </c>
      <c r="B18" s="5" t="s">
        <v>214</v>
      </c>
      <c r="C18" s="5">
        <v>0</v>
      </c>
      <c r="D18" s="5">
        <v>0</v>
      </c>
      <c r="E18" s="5" t="s">
        <v>212</v>
      </c>
      <c r="F18" s="5" t="s">
        <v>215</v>
      </c>
    </row>
    <row r="19" spans="1:6" x14ac:dyDescent="0.25">
      <c r="A19" s="5">
        <v>16</v>
      </c>
      <c r="B19" s="5" t="s">
        <v>214</v>
      </c>
      <c r="C19" s="5">
        <v>898.32</v>
      </c>
      <c r="D19" s="5">
        <v>0</v>
      </c>
      <c r="E19" s="5" t="s">
        <v>212</v>
      </c>
      <c r="F19" s="5" t="s">
        <v>215</v>
      </c>
    </row>
    <row r="20" spans="1:6" x14ac:dyDescent="0.25">
      <c r="A20" s="5">
        <v>17</v>
      </c>
      <c r="B20" s="5" t="s">
        <v>214</v>
      </c>
      <c r="C20" s="5">
        <v>505.5</v>
      </c>
      <c r="D20" s="5">
        <v>0</v>
      </c>
      <c r="E20" s="5" t="s">
        <v>212</v>
      </c>
      <c r="F20" s="5" t="s">
        <v>215</v>
      </c>
    </row>
    <row r="21" spans="1:6" x14ac:dyDescent="0.25">
      <c r="A21" s="5">
        <v>18</v>
      </c>
      <c r="B21" s="5" t="s">
        <v>214</v>
      </c>
      <c r="C21" s="5">
        <v>1082</v>
      </c>
      <c r="D21" s="5">
        <v>0</v>
      </c>
      <c r="E21" s="5" t="s">
        <v>212</v>
      </c>
      <c r="F21" s="5" t="s">
        <v>215</v>
      </c>
    </row>
    <row r="22" spans="1:6" x14ac:dyDescent="0.25">
      <c r="A22" s="5">
        <v>19</v>
      </c>
      <c r="B22" s="5" t="s">
        <v>214</v>
      </c>
      <c r="C22" s="5">
        <v>0</v>
      </c>
      <c r="D22" s="5">
        <v>0</v>
      </c>
      <c r="E22" s="5" t="s">
        <v>212</v>
      </c>
      <c r="F22" s="5" t="s">
        <v>215</v>
      </c>
    </row>
    <row r="23" spans="1:6" x14ac:dyDescent="0.25">
      <c r="A23" s="5">
        <v>20</v>
      </c>
      <c r="B23" s="5" t="s">
        <v>214</v>
      </c>
      <c r="C23" s="5">
        <v>0</v>
      </c>
      <c r="D23" s="5">
        <v>0</v>
      </c>
      <c r="E23" s="5" t="s">
        <v>212</v>
      </c>
      <c r="F23" s="5" t="s">
        <v>215</v>
      </c>
    </row>
    <row r="24" spans="1:6" x14ac:dyDescent="0.25">
      <c r="A24" s="5">
        <v>21</v>
      </c>
      <c r="B24" s="5" t="s">
        <v>214</v>
      </c>
      <c r="C24" s="5">
        <v>1011</v>
      </c>
      <c r="D24" s="5">
        <v>0</v>
      </c>
      <c r="E24" s="5" t="s">
        <v>212</v>
      </c>
      <c r="F24" s="5" t="s">
        <v>215</v>
      </c>
    </row>
    <row r="25" spans="1:6" x14ac:dyDescent="0.25">
      <c r="A25" s="5">
        <v>22</v>
      </c>
      <c r="B25" s="5" t="s">
        <v>214</v>
      </c>
      <c r="C25" s="5">
        <v>1011</v>
      </c>
      <c r="D25" s="5">
        <v>0</v>
      </c>
      <c r="E25" s="5" t="s">
        <v>212</v>
      </c>
      <c r="F25" s="5" t="s">
        <v>215</v>
      </c>
    </row>
    <row r="26" spans="1:6" x14ac:dyDescent="0.25">
      <c r="A26" s="5">
        <v>23</v>
      </c>
      <c r="B26" s="5" t="s">
        <v>214</v>
      </c>
      <c r="C26" s="5">
        <v>1129.4000000000001</v>
      </c>
      <c r="D26" s="5">
        <v>0</v>
      </c>
      <c r="E26" s="5" t="s">
        <v>212</v>
      </c>
      <c r="F26" s="5" t="s">
        <v>215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6"/>
  <sheetViews>
    <sheetView topLeftCell="A3" workbookViewId="0">
      <selection activeCell="A4" sqref="A4"/>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row r="4" spans="1:3" x14ac:dyDescent="0.25">
      <c r="A4" s="5">
        <v>1</v>
      </c>
      <c r="B4" t="s">
        <v>216</v>
      </c>
      <c r="C4" t="s">
        <v>215</v>
      </c>
    </row>
    <row r="5" spans="1:3" x14ac:dyDescent="0.25">
      <c r="A5" s="5">
        <v>2</v>
      </c>
      <c r="B5" s="5" t="s">
        <v>216</v>
      </c>
      <c r="C5" s="5" t="s">
        <v>215</v>
      </c>
    </row>
    <row r="6" spans="1:3" x14ac:dyDescent="0.25">
      <c r="A6" s="5">
        <v>3</v>
      </c>
      <c r="B6" s="5" t="s">
        <v>216</v>
      </c>
      <c r="C6" s="5" t="s">
        <v>215</v>
      </c>
    </row>
    <row r="7" spans="1:3" x14ac:dyDescent="0.25">
      <c r="A7" s="5">
        <v>4</v>
      </c>
      <c r="B7" s="5" t="s">
        <v>216</v>
      </c>
      <c r="C7" s="5" t="s">
        <v>215</v>
      </c>
    </row>
    <row r="8" spans="1:3" x14ac:dyDescent="0.25">
      <c r="A8" s="5">
        <v>5</v>
      </c>
      <c r="B8" s="5" t="s">
        <v>216</v>
      </c>
      <c r="C8" s="5" t="s">
        <v>215</v>
      </c>
    </row>
    <row r="9" spans="1:3" x14ac:dyDescent="0.25">
      <c r="A9" s="5">
        <v>6</v>
      </c>
      <c r="B9" s="5" t="s">
        <v>216</v>
      </c>
      <c r="C9" s="5" t="s">
        <v>215</v>
      </c>
    </row>
    <row r="10" spans="1:3" x14ac:dyDescent="0.25">
      <c r="A10" s="5">
        <v>7</v>
      </c>
      <c r="B10" s="5" t="s">
        <v>216</v>
      </c>
      <c r="C10" s="5" t="s">
        <v>215</v>
      </c>
    </row>
    <row r="11" spans="1:3" x14ac:dyDescent="0.25">
      <c r="A11" s="5">
        <v>8</v>
      </c>
      <c r="B11" s="5" t="s">
        <v>216</v>
      </c>
      <c r="C11" s="5" t="s">
        <v>215</v>
      </c>
    </row>
    <row r="12" spans="1:3" x14ac:dyDescent="0.25">
      <c r="A12" s="5">
        <v>9</v>
      </c>
      <c r="B12" s="5" t="s">
        <v>216</v>
      </c>
      <c r="C12" s="5" t="s">
        <v>215</v>
      </c>
    </row>
    <row r="13" spans="1:3" x14ac:dyDescent="0.25">
      <c r="A13" s="5">
        <v>10</v>
      </c>
      <c r="B13" s="5" t="s">
        <v>216</v>
      </c>
      <c r="C13" s="5" t="s">
        <v>215</v>
      </c>
    </row>
    <row r="14" spans="1:3" x14ac:dyDescent="0.25">
      <c r="A14" s="5">
        <v>11</v>
      </c>
      <c r="B14" s="5" t="s">
        <v>216</v>
      </c>
      <c r="C14" s="5" t="s">
        <v>215</v>
      </c>
    </row>
    <row r="15" spans="1:3" x14ac:dyDescent="0.25">
      <c r="A15" s="5">
        <v>12</v>
      </c>
      <c r="B15" s="5" t="s">
        <v>216</v>
      </c>
      <c r="C15" s="5" t="s">
        <v>215</v>
      </c>
    </row>
    <row r="16" spans="1:3" x14ac:dyDescent="0.25">
      <c r="A16" s="5">
        <v>13</v>
      </c>
      <c r="B16" s="5" t="s">
        <v>216</v>
      </c>
      <c r="C16" s="5" t="s">
        <v>215</v>
      </c>
    </row>
    <row r="17" spans="1:3" x14ac:dyDescent="0.25">
      <c r="A17" s="5">
        <v>14</v>
      </c>
      <c r="B17" s="5" t="s">
        <v>216</v>
      </c>
      <c r="C17" s="5" t="s">
        <v>215</v>
      </c>
    </row>
    <row r="18" spans="1:3" x14ac:dyDescent="0.25">
      <c r="A18" s="5">
        <v>15</v>
      </c>
      <c r="B18" s="5" t="s">
        <v>216</v>
      </c>
      <c r="C18" s="5" t="s">
        <v>215</v>
      </c>
    </row>
    <row r="19" spans="1:3" x14ac:dyDescent="0.25">
      <c r="A19" s="5">
        <v>16</v>
      </c>
      <c r="B19" s="5" t="s">
        <v>216</v>
      </c>
      <c r="C19" s="5" t="s">
        <v>215</v>
      </c>
    </row>
    <row r="20" spans="1:3" x14ac:dyDescent="0.25">
      <c r="A20" s="5">
        <v>17</v>
      </c>
      <c r="B20" s="5" t="s">
        <v>216</v>
      </c>
      <c r="C20" s="5" t="s">
        <v>215</v>
      </c>
    </row>
    <row r="21" spans="1:3" x14ac:dyDescent="0.25">
      <c r="A21" s="5">
        <v>18</v>
      </c>
      <c r="B21" s="5" t="s">
        <v>216</v>
      </c>
      <c r="C21" s="5" t="s">
        <v>215</v>
      </c>
    </row>
    <row r="22" spans="1:3" x14ac:dyDescent="0.25">
      <c r="A22" s="5">
        <v>19</v>
      </c>
      <c r="B22" s="5" t="s">
        <v>216</v>
      </c>
      <c r="C22" s="5" t="s">
        <v>215</v>
      </c>
    </row>
    <row r="23" spans="1:3" x14ac:dyDescent="0.25">
      <c r="A23" s="5">
        <v>20</v>
      </c>
      <c r="B23" s="5" t="s">
        <v>216</v>
      </c>
      <c r="C23" s="5" t="s">
        <v>215</v>
      </c>
    </row>
    <row r="24" spans="1:3" x14ac:dyDescent="0.25">
      <c r="A24" s="5">
        <v>21</v>
      </c>
      <c r="B24" s="5" t="s">
        <v>216</v>
      </c>
      <c r="C24" s="5" t="s">
        <v>215</v>
      </c>
    </row>
    <row r="25" spans="1:3" x14ac:dyDescent="0.25">
      <c r="A25" s="5">
        <v>22</v>
      </c>
      <c r="B25" s="5" t="s">
        <v>216</v>
      </c>
      <c r="C25" s="5" t="s">
        <v>215</v>
      </c>
    </row>
    <row r="26" spans="1:3" x14ac:dyDescent="0.25">
      <c r="A26" s="5">
        <v>23</v>
      </c>
      <c r="B26" s="5" t="s">
        <v>216</v>
      </c>
      <c r="C26" s="5" t="s">
        <v>215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
  <sheetViews>
    <sheetView topLeftCell="A3" workbookViewId="0">
      <selection activeCell="A4" sqref="A4"/>
    </sheetView>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108</v>
      </c>
      <c r="C2" t="s">
        <v>109</v>
      </c>
      <c r="D2" t="s">
        <v>110</v>
      </c>
      <c r="E2" t="s">
        <v>111</v>
      </c>
      <c r="F2" t="s">
        <v>112</v>
      </c>
    </row>
    <row r="3" spans="1:6" x14ac:dyDescent="0.25">
      <c r="A3" s="1" t="s">
        <v>98</v>
      </c>
      <c r="B3" s="1" t="s">
        <v>113</v>
      </c>
      <c r="C3" s="1" t="s">
        <v>114</v>
      </c>
      <c r="D3" s="1" t="s">
        <v>115</v>
      </c>
      <c r="E3" s="1" t="s">
        <v>116</v>
      </c>
      <c r="F3" s="1" t="s">
        <v>117</v>
      </c>
    </row>
    <row r="4" spans="1:6" x14ac:dyDescent="0.25">
      <c r="A4" s="5">
        <v>1</v>
      </c>
      <c r="B4" t="s">
        <v>217</v>
      </c>
      <c r="C4" s="5">
        <v>20258</v>
      </c>
      <c r="D4">
        <v>0</v>
      </c>
      <c r="E4" t="s">
        <v>212</v>
      </c>
      <c r="F4" t="s">
        <v>215</v>
      </c>
    </row>
    <row r="5" spans="1:6" x14ac:dyDescent="0.25">
      <c r="A5" s="5">
        <v>2</v>
      </c>
      <c r="B5" s="5" t="s">
        <v>217</v>
      </c>
      <c r="C5" s="5">
        <v>44535</v>
      </c>
      <c r="D5" s="5">
        <v>0</v>
      </c>
      <c r="E5" s="5" t="s">
        <v>212</v>
      </c>
      <c r="F5" s="5" t="s">
        <v>215</v>
      </c>
    </row>
    <row r="6" spans="1:6" x14ac:dyDescent="0.25">
      <c r="A6" s="5">
        <v>3</v>
      </c>
      <c r="B6" s="5" t="s">
        <v>217</v>
      </c>
      <c r="C6" s="5">
        <v>42846</v>
      </c>
      <c r="D6" s="5">
        <v>0</v>
      </c>
      <c r="E6" s="5" t="s">
        <v>212</v>
      </c>
      <c r="F6" s="5" t="s">
        <v>215</v>
      </c>
    </row>
    <row r="7" spans="1:6" x14ac:dyDescent="0.25">
      <c r="A7" s="5">
        <v>4</v>
      </c>
      <c r="B7" s="5" t="s">
        <v>217</v>
      </c>
      <c r="C7" s="5">
        <v>0</v>
      </c>
      <c r="D7" s="5">
        <v>0</v>
      </c>
      <c r="E7" s="5" t="s">
        <v>212</v>
      </c>
      <c r="F7" s="5" t="s">
        <v>215</v>
      </c>
    </row>
    <row r="8" spans="1:6" x14ac:dyDescent="0.25">
      <c r="A8" s="5">
        <v>5</v>
      </c>
      <c r="B8" s="5" t="s">
        <v>217</v>
      </c>
      <c r="C8" s="5">
        <v>42846</v>
      </c>
      <c r="D8" s="5">
        <v>0</v>
      </c>
      <c r="E8" s="5" t="s">
        <v>212</v>
      </c>
      <c r="F8" s="5" t="s">
        <v>215</v>
      </c>
    </row>
    <row r="9" spans="1:6" x14ac:dyDescent="0.25">
      <c r="A9" s="5">
        <v>6</v>
      </c>
      <c r="B9" s="5" t="s">
        <v>217</v>
      </c>
      <c r="C9" s="5">
        <v>36780</v>
      </c>
      <c r="D9" s="5">
        <v>0</v>
      </c>
      <c r="E9" s="5" t="s">
        <v>212</v>
      </c>
      <c r="F9" s="5" t="s">
        <v>215</v>
      </c>
    </row>
    <row r="10" spans="1:6" x14ac:dyDescent="0.25">
      <c r="A10" s="5">
        <v>7</v>
      </c>
      <c r="B10" s="5" t="s">
        <v>217</v>
      </c>
      <c r="C10" s="5">
        <v>41329.5</v>
      </c>
      <c r="D10" s="5">
        <v>0</v>
      </c>
      <c r="E10" s="5" t="s">
        <v>212</v>
      </c>
      <c r="F10" s="5" t="s">
        <v>215</v>
      </c>
    </row>
    <row r="11" spans="1:6" x14ac:dyDescent="0.25">
      <c r="A11" s="5">
        <v>8</v>
      </c>
      <c r="B11" s="5" t="s">
        <v>217</v>
      </c>
      <c r="C11" s="5">
        <v>42846</v>
      </c>
      <c r="D11" s="5">
        <v>0</v>
      </c>
      <c r="E11" s="5" t="s">
        <v>212</v>
      </c>
      <c r="F11" s="5" t="s">
        <v>215</v>
      </c>
    </row>
    <row r="12" spans="1:6" x14ac:dyDescent="0.25">
      <c r="A12" s="5">
        <v>9</v>
      </c>
      <c r="B12" s="5" t="s">
        <v>217</v>
      </c>
      <c r="C12" s="5">
        <v>42846</v>
      </c>
      <c r="D12" s="5">
        <v>0</v>
      </c>
      <c r="E12" s="5" t="s">
        <v>212</v>
      </c>
      <c r="F12" s="5" t="s">
        <v>215</v>
      </c>
    </row>
    <row r="13" spans="1:6" x14ac:dyDescent="0.25">
      <c r="A13" s="5">
        <v>10</v>
      </c>
      <c r="B13" s="5" t="s">
        <v>217</v>
      </c>
      <c r="C13" s="5">
        <v>42846</v>
      </c>
      <c r="D13" s="5">
        <v>0</v>
      </c>
      <c r="E13" s="5" t="s">
        <v>212</v>
      </c>
      <c r="F13" s="5" t="s">
        <v>215</v>
      </c>
    </row>
    <row r="14" spans="1:6" x14ac:dyDescent="0.25">
      <c r="A14" s="5">
        <v>11</v>
      </c>
      <c r="B14" s="5" t="s">
        <v>217</v>
      </c>
      <c r="C14" s="5">
        <v>0</v>
      </c>
      <c r="D14" s="5">
        <v>0</v>
      </c>
      <c r="E14" s="5" t="s">
        <v>212</v>
      </c>
      <c r="F14" s="5" t="s">
        <v>215</v>
      </c>
    </row>
    <row r="15" spans="1:6" x14ac:dyDescent="0.25">
      <c r="A15" s="5">
        <v>12</v>
      </c>
      <c r="B15" s="5" t="s">
        <v>217</v>
      </c>
      <c r="C15" s="5">
        <v>39622</v>
      </c>
      <c r="D15" s="5">
        <v>0</v>
      </c>
      <c r="E15" s="5" t="s">
        <v>212</v>
      </c>
      <c r="F15" s="5" t="s">
        <v>215</v>
      </c>
    </row>
    <row r="16" spans="1:6" x14ac:dyDescent="0.25">
      <c r="A16" s="5">
        <v>13</v>
      </c>
      <c r="B16" s="5" t="s">
        <v>217</v>
      </c>
      <c r="C16" s="5">
        <v>42846</v>
      </c>
      <c r="D16" s="5">
        <v>0</v>
      </c>
      <c r="E16" s="5" t="s">
        <v>212</v>
      </c>
      <c r="F16" s="5" t="s">
        <v>215</v>
      </c>
    </row>
    <row r="17" spans="1:6" x14ac:dyDescent="0.25">
      <c r="A17" s="5">
        <v>14</v>
      </c>
      <c r="B17" s="5" t="s">
        <v>217</v>
      </c>
      <c r="C17" s="5">
        <v>0</v>
      </c>
      <c r="D17" s="5">
        <v>0</v>
      </c>
      <c r="E17" s="5" t="s">
        <v>212</v>
      </c>
      <c r="F17" s="5" t="s">
        <v>215</v>
      </c>
    </row>
    <row r="18" spans="1:6" x14ac:dyDescent="0.25">
      <c r="A18" s="5">
        <v>15</v>
      </c>
      <c r="B18" s="5" t="s">
        <v>217</v>
      </c>
      <c r="C18" s="5">
        <v>0</v>
      </c>
      <c r="D18" s="5">
        <v>0</v>
      </c>
      <c r="E18" s="5" t="s">
        <v>212</v>
      </c>
      <c r="F18" s="5" t="s">
        <v>215</v>
      </c>
    </row>
    <row r="19" spans="1:6" x14ac:dyDescent="0.25">
      <c r="A19" s="5">
        <v>16</v>
      </c>
      <c r="B19" s="5" t="s">
        <v>217</v>
      </c>
      <c r="C19" s="5">
        <v>39622</v>
      </c>
      <c r="D19" s="5">
        <v>0</v>
      </c>
      <c r="E19" s="5" t="s">
        <v>212</v>
      </c>
      <c r="F19" s="5" t="s">
        <v>215</v>
      </c>
    </row>
    <row r="20" spans="1:6" x14ac:dyDescent="0.25">
      <c r="A20" s="5">
        <v>17</v>
      </c>
      <c r="B20" s="5" t="s">
        <v>217</v>
      </c>
      <c r="C20" s="5">
        <v>42846</v>
      </c>
      <c r="D20" s="5">
        <v>0</v>
      </c>
      <c r="E20" s="5" t="s">
        <v>212</v>
      </c>
      <c r="F20" s="5" t="s">
        <v>215</v>
      </c>
    </row>
    <row r="21" spans="1:6" x14ac:dyDescent="0.25">
      <c r="A21" s="5">
        <v>18</v>
      </c>
      <c r="B21" s="5" t="s">
        <v>217</v>
      </c>
      <c r="C21" s="5">
        <v>44535</v>
      </c>
      <c r="D21" s="5">
        <v>0</v>
      </c>
      <c r="E21" s="5" t="s">
        <v>212</v>
      </c>
      <c r="F21" s="5" t="s">
        <v>215</v>
      </c>
    </row>
    <row r="22" spans="1:6" x14ac:dyDescent="0.25">
      <c r="A22" s="5">
        <v>19</v>
      </c>
      <c r="B22" s="5" t="s">
        <v>217</v>
      </c>
      <c r="C22" s="5">
        <v>0</v>
      </c>
      <c r="D22" s="5">
        <v>0</v>
      </c>
      <c r="E22" s="5" t="s">
        <v>212</v>
      </c>
      <c r="F22" s="5" t="s">
        <v>215</v>
      </c>
    </row>
    <row r="23" spans="1:6" x14ac:dyDescent="0.25">
      <c r="A23" s="5">
        <v>20</v>
      </c>
      <c r="B23" s="5" t="s">
        <v>217</v>
      </c>
      <c r="C23" s="5">
        <v>0</v>
      </c>
      <c r="D23" s="5">
        <v>0</v>
      </c>
      <c r="E23" s="5" t="s">
        <v>212</v>
      </c>
      <c r="F23" s="5" t="s">
        <v>215</v>
      </c>
    </row>
    <row r="24" spans="1:6" x14ac:dyDescent="0.25">
      <c r="A24" s="5">
        <v>21</v>
      </c>
      <c r="B24" s="5" t="s">
        <v>217</v>
      </c>
      <c r="C24" s="5">
        <v>42846</v>
      </c>
      <c r="D24" s="5">
        <v>0</v>
      </c>
      <c r="E24" s="5" t="s">
        <v>212</v>
      </c>
      <c r="F24" s="5" t="s">
        <v>215</v>
      </c>
    </row>
    <row r="25" spans="1:6" x14ac:dyDescent="0.25">
      <c r="A25" s="5">
        <v>22</v>
      </c>
      <c r="B25" s="5" t="s">
        <v>217</v>
      </c>
      <c r="C25" s="5">
        <v>42846</v>
      </c>
      <c r="D25" s="5">
        <v>0</v>
      </c>
      <c r="E25" s="5" t="s">
        <v>212</v>
      </c>
      <c r="F25" s="5" t="s">
        <v>215</v>
      </c>
    </row>
    <row r="26" spans="1:6" x14ac:dyDescent="0.25">
      <c r="A26" s="5">
        <v>23</v>
      </c>
      <c r="B26" s="5" t="s">
        <v>217</v>
      </c>
      <c r="C26" s="5">
        <v>44535</v>
      </c>
      <c r="D26" s="5">
        <v>0</v>
      </c>
      <c r="E26" s="5" t="s">
        <v>212</v>
      </c>
      <c r="F26" s="5" t="s">
        <v>215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
  <sheetViews>
    <sheetView topLeftCell="A3" workbookViewId="0">
      <selection activeCell="A4" sqref="A4"/>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118</v>
      </c>
      <c r="C2" t="s">
        <v>119</v>
      </c>
      <c r="D2" t="s">
        <v>120</v>
      </c>
      <c r="E2" t="s">
        <v>121</v>
      </c>
      <c r="F2" t="s">
        <v>122</v>
      </c>
    </row>
    <row r="3" spans="1:6" x14ac:dyDescent="0.25">
      <c r="A3" s="1" t="s">
        <v>98</v>
      </c>
      <c r="B3" s="1" t="s">
        <v>123</v>
      </c>
      <c r="C3" s="1" t="s">
        <v>124</v>
      </c>
      <c r="D3" s="1" t="s">
        <v>125</v>
      </c>
      <c r="E3" s="1" t="s">
        <v>126</v>
      </c>
      <c r="F3" s="1" t="s">
        <v>127</v>
      </c>
    </row>
    <row r="4" spans="1:6" x14ac:dyDescent="0.25">
      <c r="A4" s="5">
        <v>1</v>
      </c>
      <c r="B4" t="s">
        <v>218</v>
      </c>
      <c r="C4">
        <v>0</v>
      </c>
      <c r="D4">
        <v>0</v>
      </c>
      <c r="E4" t="s">
        <v>212</v>
      </c>
      <c r="F4" t="s">
        <v>215</v>
      </c>
    </row>
    <row r="5" spans="1:6" x14ac:dyDescent="0.25">
      <c r="A5" s="5">
        <v>2</v>
      </c>
      <c r="B5" s="5" t="s">
        <v>218</v>
      </c>
      <c r="C5" s="5">
        <v>0</v>
      </c>
      <c r="D5" s="5">
        <v>0</v>
      </c>
      <c r="E5" s="5" t="s">
        <v>212</v>
      </c>
      <c r="F5" s="5" t="s">
        <v>215</v>
      </c>
    </row>
    <row r="6" spans="1:6" x14ac:dyDescent="0.25">
      <c r="A6" s="5">
        <v>3</v>
      </c>
      <c r="B6" s="5" t="s">
        <v>218</v>
      </c>
      <c r="C6" s="5">
        <v>0</v>
      </c>
      <c r="D6" s="5">
        <v>0</v>
      </c>
      <c r="E6" s="5" t="s">
        <v>212</v>
      </c>
      <c r="F6" s="5" t="s">
        <v>215</v>
      </c>
    </row>
    <row r="7" spans="1:6" x14ac:dyDescent="0.25">
      <c r="A7" s="5">
        <v>4</v>
      </c>
      <c r="B7" s="5" t="s">
        <v>218</v>
      </c>
      <c r="C7" s="5">
        <v>0</v>
      </c>
      <c r="D7" s="5">
        <v>0</v>
      </c>
      <c r="E7" s="5" t="s">
        <v>212</v>
      </c>
      <c r="F7" s="5" t="s">
        <v>215</v>
      </c>
    </row>
    <row r="8" spans="1:6" x14ac:dyDescent="0.25">
      <c r="A8" s="5">
        <v>5</v>
      </c>
      <c r="B8" s="5" t="s">
        <v>218</v>
      </c>
      <c r="C8" s="5">
        <v>0</v>
      </c>
      <c r="D8" s="5">
        <v>0</v>
      </c>
      <c r="E8" s="5" t="s">
        <v>212</v>
      </c>
      <c r="F8" s="5" t="s">
        <v>215</v>
      </c>
    </row>
    <row r="9" spans="1:6" x14ac:dyDescent="0.25">
      <c r="A9" s="5">
        <v>6</v>
      </c>
      <c r="B9" s="5" t="s">
        <v>218</v>
      </c>
      <c r="C9" s="5">
        <v>0</v>
      </c>
      <c r="D9" s="5">
        <v>0</v>
      </c>
      <c r="E9" s="5" t="s">
        <v>212</v>
      </c>
      <c r="F9" s="5" t="s">
        <v>215</v>
      </c>
    </row>
    <row r="10" spans="1:6" x14ac:dyDescent="0.25">
      <c r="A10" s="5">
        <v>7</v>
      </c>
      <c r="B10" s="5" t="s">
        <v>218</v>
      </c>
      <c r="C10" s="5">
        <v>0</v>
      </c>
      <c r="D10" s="5">
        <v>0</v>
      </c>
      <c r="E10" s="5" t="s">
        <v>212</v>
      </c>
      <c r="F10" s="5" t="s">
        <v>215</v>
      </c>
    </row>
    <row r="11" spans="1:6" x14ac:dyDescent="0.25">
      <c r="A11" s="5">
        <v>8</v>
      </c>
      <c r="B11" s="5" t="s">
        <v>218</v>
      </c>
      <c r="C11" s="5">
        <v>0</v>
      </c>
      <c r="D11" s="5">
        <v>0</v>
      </c>
      <c r="E11" s="5" t="s">
        <v>212</v>
      </c>
      <c r="F11" s="5" t="s">
        <v>215</v>
      </c>
    </row>
    <row r="12" spans="1:6" x14ac:dyDescent="0.25">
      <c r="A12" s="5">
        <v>9</v>
      </c>
      <c r="B12" s="5" t="s">
        <v>218</v>
      </c>
      <c r="C12" s="5">
        <v>0</v>
      </c>
      <c r="D12" s="5">
        <v>0</v>
      </c>
      <c r="E12" s="5" t="s">
        <v>212</v>
      </c>
      <c r="F12" s="5" t="s">
        <v>215</v>
      </c>
    </row>
    <row r="13" spans="1:6" x14ac:dyDescent="0.25">
      <c r="A13" s="5">
        <v>10</v>
      </c>
      <c r="B13" s="5" t="s">
        <v>218</v>
      </c>
      <c r="C13" s="5">
        <v>0</v>
      </c>
      <c r="D13" s="5">
        <v>0</v>
      </c>
      <c r="E13" s="5" t="s">
        <v>212</v>
      </c>
      <c r="F13" s="5" t="s">
        <v>215</v>
      </c>
    </row>
    <row r="14" spans="1:6" x14ac:dyDescent="0.25">
      <c r="A14" s="5">
        <v>11</v>
      </c>
      <c r="B14" s="5" t="s">
        <v>218</v>
      </c>
      <c r="C14" s="5">
        <v>0</v>
      </c>
      <c r="D14" s="5">
        <v>0</v>
      </c>
      <c r="E14" s="5" t="s">
        <v>212</v>
      </c>
      <c r="F14" s="5" t="s">
        <v>215</v>
      </c>
    </row>
    <row r="15" spans="1:6" x14ac:dyDescent="0.25">
      <c r="A15" s="5">
        <v>12</v>
      </c>
      <c r="B15" s="5" t="s">
        <v>218</v>
      </c>
      <c r="C15" s="5">
        <v>0</v>
      </c>
      <c r="D15" s="5">
        <v>0</v>
      </c>
      <c r="E15" s="5" t="s">
        <v>212</v>
      </c>
      <c r="F15" s="5" t="s">
        <v>215</v>
      </c>
    </row>
    <row r="16" spans="1:6" x14ac:dyDescent="0.25">
      <c r="A16" s="5">
        <v>13</v>
      </c>
      <c r="B16" s="5" t="s">
        <v>218</v>
      </c>
      <c r="C16" s="5">
        <v>0</v>
      </c>
      <c r="D16" s="5">
        <v>0</v>
      </c>
      <c r="E16" s="5" t="s">
        <v>212</v>
      </c>
      <c r="F16" s="5" t="s">
        <v>215</v>
      </c>
    </row>
    <row r="17" spans="1:6" x14ac:dyDescent="0.25">
      <c r="A17" s="5">
        <v>14</v>
      </c>
      <c r="B17" s="5" t="s">
        <v>218</v>
      </c>
      <c r="C17" s="5">
        <v>0</v>
      </c>
      <c r="D17" s="5">
        <v>0</v>
      </c>
      <c r="E17" s="5" t="s">
        <v>212</v>
      </c>
      <c r="F17" s="5" t="s">
        <v>215</v>
      </c>
    </row>
    <row r="18" spans="1:6" x14ac:dyDescent="0.25">
      <c r="A18" s="5">
        <v>15</v>
      </c>
      <c r="B18" s="5" t="s">
        <v>218</v>
      </c>
      <c r="C18" s="5">
        <v>0</v>
      </c>
      <c r="D18" s="5">
        <v>0</v>
      </c>
      <c r="E18" s="5" t="s">
        <v>212</v>
      </c>
      <c r="F18" s="5" t="s">
        <v>215</v>
      </c>
    </row>
    <row r="19" spans="1:6" x14ac:dyDescent="0.25">
      <c r="A19" s="5">
        <v>16</v>
      </c>
      <c r="B19" s="5" t="s">
        <v>218</v>
      </c>
      <c r="C19" s="5">
        <v>0</v>
      </c>
      <c r="D19" s="5">
        <v>0</v>
      </c>
      <c r="E19" s="5" t="s">
        <v>212</v>
      </c>
      <c r="F19" s="5" t="s">
        <v>215</v>
      </c>
    </row>
    <row r="20" spans="1:6" x14ac:dyDescent="0.25">
      <c r="A20" s="5">
        <v>17</v>
      </c>
      <c r="B20" s="5" t="s">
        <v>218</v>
      </c>
      <c r="C20" s="5">
        <v>0</v>
      </c>
      <c r="D20" s="5">
        <v>0</v>
      </c>
      <c r="E20" s="5" t="s">
        <v>212</v>
      </c>
      <c r="F20" s="5" t="s">
        <v>215</v>
      </c>
    </row>
    <row r="21" spans="1:6" x14ac:dyDescent="0.25">
      <c r="A21" s="5">
        <v>18</v>
      </c>
      <c r="B21" s="5" t="s">
        <v>218</v>
      </c>
      <c r="C21" s="5">
        <v>0</v>
      </c>
      <c r="D21" s="5">
        <v>0</v>
      </c>
      <c r="E21" s="5" t="s">
        <v>212</v>
      </c>
      <c r="F21" s="5" t="s">
        <v>215</v>
      </c>
    </row>
    <row r="22" spans="1:6" x14ac:dyDescent="0.25">
      <c r="A22" s="5">
        <v>19</v>
      </c>
      <c r="B22" s="5" t="s">
        <v>218</v>
      </c>
      <c r="C22" s="5">
        <v>0</v>
      </c>
      <c r="D22" s="5">
        <v>0</v>
      </c>
      <c r="E22" s="5" t="s">
        <v>212</v>
      </c>
      <c r="F22" s="5" t="s">
        <v>215</v>
      </c>
    </row>
    <row r="23" spans="1:6" x14ac:dyDescent="0.25">
      <c r="A23" s="5">
        <v>20</v>
      </c>
      <c r="B23" s="5" t="s">
        <v>218</v>
      </c>
      <c r="C23" s="5">
        <v>0</v>
      </c>
      <c r="D23" s="5">
        <v>0</v>
      </c>
      <c r="E23" s="5" t="s">
        <v>212</v>
      </c>
      <c r="F23" s="5" t="s">
        <v>215</v>
      </c>
    </row>
    <row r="24" spans="1:6" x14ac:dyDescent="0.25">
      <c r="A24" s="5">
        <v>21</v>
      </c>
      <c r="B24" s="5" t="s">
        <v>218</v>
      </c>
      <c r="C24" s="5">
        <v>0</v>
      </c>
      <c r="D24" s="5">
        <v>0</v>
      </c>
      <c r="E24" s="5" t="s">
        <v>212</v>
      </c>
      <c r="F24" s="5" t="s">
        <v>215</v>
      </c>
    </row>
    <row r="25" spans="1:6" x14ac:dyDescent="0.25">
      <c r="A25" s="5">
        <v>22</v>
      </c>
      <c r="B25" s="5" t="s">
        <v>218</v>
      </c>
      <c r="C25" s="5">
        <v>0</v>
      </c>
      <c r="D25" s="5">
        <v>0</v>
      </c>
      <c r="E25" s="5" t="s">
        <v>212</v>
      </c>
      <c r="F25" s="5" t="s">
        <v>215</v>
      </c>
    </row>
    <row r="26" spans="1:6" x14ac:dyDescent="0.25">
      <c r="A26" s="5">
        <v>23</v>
      </c>
      <c r="B26" s="5" t="s">
        <v>218</v>
      </c>
      <c r="C26" s="5">
        <v>0</v>
      </c>
      <c r="D26" s="5">
        <v>0</v>
      </c>
      <c r="E26" s="5" t="s">
        <v>212</v>
      </c>
      <c r="F26" s="5" t="s">
        <v>215</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
  <sheetViews>
    <sheetView topLeftCell="A3" workbookViewId="0">
      <selection activeCell="A4" sqref="A4"/>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128</v>
      </c>
      <c r="C2" t="s">
        <v>129</v>
      </c>
      <c r="D2" t="s">
        <v>130</v>
      </c>
      <c r="E2" t="s">
        <v>131</v>
      </c>
      <c r="F2" t="s">
        <v>132</v>
      </c>
    </row>
    <row r="3" spans="1:6" x14ac:dyDescent="0.25">
      <c r="A3" s="1" t="s">
        <v>98</v>
      </c>
      <c r="B3" s="1" t="s">
        <v>133</v>
      </c>
      <c r="C3" s="1" t="s">
        <v>134</v>
      </c>
      <c r="D3" s="1" t="s">
        <v>135</v>
      </c>
      <c r="E3" s="1" t="s">
        <v>136</v>
      </c>
      <c r="F3" s="1" t="s">
        <v>137</v>
      </c>
    </row>
    <row r="4" spans="1:6" x14ac:dyDescent="0.25">
      <c r="A4" s="5">
        <v>1</v>
      </c>
      <c r="B4" t="s">
        <v>219</v>
      </c>
      <c r="C4" s="5">
        <v>113177.33</v>
      </c>
      <c r="D4">
        <v>0</v>
      </c>
      <c r="E4" t="s">
        <v>212</v>
      </c>
      <c r="F4" t="s">
        <v>215</v>
      </c>
    </row>
    <row r="5" spans="1:6" x14ac:dyDescent="0.25">
      <c r="A5" s="5">
        <v>2</v>
      </c>
      <c r="B5" s="5" t="s">
        <v>219</v>
      </c>
      <c r="C5" s="5">
        <v>23338.66</v>
      </c>
      <c r="D5" s="5">
        <v>0</v>
      </c>
      <c r="E5" s="5" t="s">
        <v>212</v>
      </c>
      <c r="F5" s="5" t="s">
        <v>215</v>
      </c>
    </row>
    <row r="6" spans="1:6" x14ac:dyDescent="0.25">
      <c r="A6" s="5">
        <v>3</v>
      </c>
      <c r="B6" s="5" t="s">
        <v>219</v>
      </c>
      <c r="C6" s="5">
        <v>34048</v>
      </c>
      <c r="D6" s="5">
        <v>0</v>
      </c>
      <c r="E6" s="5" t="s">
        <v>212</v>
      </c>
      <c r="F6" s="5" t="s">
        <v>215</v>
      </c>
    </row>
    <row r="7" spans="1:6" x14ac:dyDescent="0.25">
      <c r="A7" s="5">
        <v>4</v>
      </c>
      <c r="B7" s="5" t="s">
        <v>219</v>
      </c>
      <c r="C7" s="5">
        <v>0</v>
      </c>
      <c r="D7" s="5">
        <v>0</v>
      </c>
      <c r="E7" s="5" t="s">
        <v>212</v>
      </c>
      <c r="F7" s="5" t="s">
        <v>215</v>
      </c>
    </row>
    <row r="8" spans="1:6" x14ac:dyDescent="0.25">
      <c r="A8" s="5">
        <v>5</v>
      </c>
      <c r="B8" s="5" t="s">
        <v>219</v>
      </c>
      <c r="C8" s="5">
        <v>34048</v>
      </c>
      <c r="D8" s="5">
        <v>0</v>
      </c>
      <c r="E8" s="5" t="s">
        <v>212</v>
      </c>
      <c r="F8" s="5" t="s">
        <v>215</v>
      </c>
    </row>
    <row r="9" spans="1:6" x14ac:dyDescent="0.25">
      <c r="A9" s="5">
        <v>6</v>
      </c>
      <c r="B9" s="5" t="s">
        <v>219</v>
      </c>
      <c r="C9" s="5">
        <v>30979.35</v>
      </c>
      <c r="D9" s="5">
        <v>0</v>
      </c>
      <c r="E9" s="5" t="s">
        <v>212</v>
      </c>
      <c r="F9" s="5" t="s">
        <v>215</v>
      </c>
    </row>
    <row r="10" spans="1:6" x14ac:dyDescent="0.25">
      <c r="A10" s="5">
        <v>7</v>
      </c>
      <c r="B10" s="5" t="s">
        <v>219</v>
      </c>
      <c r="C10" s="5">
        <v>32648.76</v>
      </c>
      <c r="D10" s="5">
        <v>0</v>
      </c>
      <c r="E10" s="5" t="s">
        <v>212</v>
      </c>
      <c r="F10" s="5" t="s">
        <v>215</v>
      </c>
    </row>
    <row r="11" spans="1:6" x14ac:dyDescent="0.25">
      <c r="A11" s="5">
        <v>8</v>
      </c>
      <c r="B11" s="5" t="s">
        <v>219</v>
      </c>
      <c r="C11" s="5">
        <v>34048</v>
      </c>
      <c r="D11" s="5">
        <v>0</v>
      </c>
      <c r="E11" s="5" t="s">
        <v>212</v>
      </c>
      <c r="F11" s="5" t="s">
        <v>215</v>
      </c>
    </row>
    <row r="12" spans="1:6" x14ac:dyDescent="0.25">
      <c r="A12" s="5">
        <v>9</v>
      </c>
      <c r="B12" s="5" t="s">
        <v>219</v>
      </c>
      <c r="C12" s="5">
        <v>34048</v>
      </c>
      <c r="D12" s="5">
        <v>0</v>
      </c>
      <c r="E12" s="5" t="s">
        <v>212</v>
      </c>
      <c r="F12" s="5" t="s">
        <v>215</v>
      </c>
    </row>
    <row r="13" spans="1:6" x14ac:dyDescent="0.25">
      <c r="A13" s="5">
        <v>10</v>
      </c>
      <c r="B13" s="5" t="s">
        <v>219</v>
      </c>
      <c r="C13" s="5">
        <v>34048</v>
      </c>
      <c r="D13" s="5">
        <v>0</v>
      </c>
      <c r="E13" s="5" t="s">
        <v>212</v>
      </c>
      <c r="F13" s="5" t="s">
        <v>215</v>
      </c>
    </row>
    <row r="14" spans="1:6" x14ac:dyDescent="0.25">
      <c r="A14" s="5">
        <v>11</v>
      </c>
      <c r="B14" s="5" t="s">
        <v>219</v>
      </c>
      <c r="C14" s="5">
        <v>0</v>
      </c>
      <c r="D14" s="5">
        <v>0</v>
      </c>
      <c r="E14" s="5" t="s">
        <v>212</v>
      </c>
      <c r="F14" s="5" t="s">
        <v>215</v>
      </c>
    </row>
    <row r="15" spans="1:6" x14ac:dyDescent="0.25">
      <c r="A15" s="5">
        <v>12</v>
      </c>
      <c r="B15" s="5" t="s">
        <v>219</v>
      </c>
      <c r="C15" s="5">
        <v>48642.67</v>
      </c>
      <c r="D15" s="5">
        <v>0</v>
      </c>
      <c r="E15" s="5" t="s">
        <v>212</v>
      </c>
      <c r="F15" s="5" t="s">
        <v>215</v>
      </c>
    </row>
    <row r="16" spans="1:6" x14ac:dyDescent="0.25">
      <c r="A16" s="5">
        <v>13</v>
      </c>
      <c r="B16" s="5" t="s">
        <v>219</v>
      </c>
      <c r="C16" s="5">
        <v>34048</v>
      </c>
      <c r="D16" s="5">
        <v>0</v>
      </c>
      <c r="E16" s="5" t="s">
        <v>212</v>
      </c>
      <c r="F16" s="5" t="s">
        <v>215</v>
      </c>
    </row>
    <row r="17" spans="1:6" x14ac:dyDescent="0.25">
      <c r="A17" s="5">
        <v>14</v>
      </c>
      <c r="B17" s="5" t="s">
        <v>219</v>
      </c>
      <c r="C17" s="5">
        <v>0</v>
      </c>
      <c r="D17" s="5">
        <v>0</v>
      </c>
      <c r="E17" s="5" t="s">
        <v>212</v>
      </c>
      <c r="F17" s="5" t="s">
        <v>215</v>
      </c>
    </row>
    <row r="18" spans="1:6" x14ac:dyDescent="0.25">
      <c r="A18" s="5">
        <v>15</v>
      </c>
      <c r="B18" s="5" t="s">
        <v>219</v>
      </c>
      <c r="C18" s="5">
        <v>0</v>
      </c>
      <c r="D18" s="5">
        <v>0</v>
      </c>
      <c r="E18" s="5" t="s">
        <v>212</v>
      </c>
      <c r="F18" s="5" t="s">
        <v>215</v>
      </c>
    </row>
    <row r="19" spans="1:6" x14ac:dyDescent="0.25">
      <c r="A19" s="5">
        <v>16</v>
      </c>
      <c r="B19" s="5" t="s">
        <v>219</v>
      </c>
      <c r="C19" s="5">
        <v>48642.67</v>
      </c>
      <c r="D19" s="5">
        <v>0</v>
      </c>
      <c r="E19" s="5" t="s">
        <v>212</v>
      </c>
      <c r="F19" s="5" t="s">
        <v>215</v>
      </c>
    </row>
    <row r="20" spans="1:6" x14ac:dyDescent="0.25">
      <c r="A20" s="5">
        <v>17</v>
      </c>
      <c r="B20" s="5" t="s">
        <v>219</v>
      </c>
      <c r="C20" s="5">
        <v>34048</v>
      </c>
      <c r="D20" s="5">
        <v>0</v>
      </c>
      <c r="E20" s="5" t="s">
        <v>212</v>
      </c>
      <c r="F20" s="5" t="s">
        <v>215</v>
      </c>
    </row>
    <row r="21" spans="1:6" x14ac:dyDescent="0.25">
      <c r="A21" s="5">
        <v>18</v>
      </c>
      <c r="B21" s="5" t="s">
        <v>219</v>
      </c>
      <c r="C21" s="5">
        <v>23338.66</v>
      </c>
      <c r="D21" s="5">
        <v>0</v>
      </c>
      <c r="E21" s="5" t="s">
        <v>212</v>
      </c>
      <c r="F21" s="5" t="s">
        <v>215</v>
      </c>
    </row>
    <row r="22" spans="1:6" x14ac:dyDescent="0.25">
      <c r="A22" s="5">
        <v>19</v>
      </c>
      <c r="B22" s="5" t="s">
        <v>219</v>
      </c>
      <c r="C22" s="5">
        <v>0</v>
      </c>
      <c r="D22" s="5">
        <v>0</v>
      </c>
      <c r="E22" s="5" t="s">
        <v>212</v>
      </c>
      <c r="F22" s="5" t="s">
        <v>215</v>
      </c>
    </row>
    <row r="23" spans="1:6" x14ac:dyDescent="0.25">
      <c r="A23" s="5">
        <v>20</v>
      </c>
      <c r="B23" s="5" t="s">
        <v>219</v>
      </c>
      <c r="C23" s="5">
        <v>0</v>
      </c>
      <c r="D23" s="5">
        <v>0</v>
      </c>
      <c r="E23" s="5" t="s">
        <v>212</v>
      </c>
      <c r="F23" s="5" t="s">
        <v>215</v>
      </c>
    </row>
    <row r="24" spans="1:6" x14ac:dyDescent="0.25">
      <c r="A24" s="5">
        <v>21</v>
      </c>
      <c r="B24" s="5" t="s">
        <v>219</v>
      </c>
      <c r="C24" s="5">
        <v>34048</v>
      </c>
      <c r="D24" s="5">
        <v>0</v>
      </c>
      <c r="E24" s="5" t="s">
        <v>212</v>
      </c>
      <c r="F24" s="5" t="s">
        <v>215</v>
      </c>
    </row>
    <row r="25" spans="1:6" x14ac:dyDescent="0.25">
      <c r="A25" s="5">
        <v>22</v>
      </c>
      <c r="B25" s="5" t="s">
        <v>219</v>
      </c>
      <c r="C25" s="5">
        <v>34048</v>
      </c>
      <c r="D25" s="5">
        <v>0</v>
      </c>
      <c r="E25" s="5" t="s">
        <v>212</v>
      </c>
      <c r="F25" s="5" t="s">
        <v>215</v>
      </c>
    </row>
    <row r="26" spans="1:6" x14ac:dyDescent="0.25">
      <c r="A26" s="5">
        <v>23</v>
      </c>
      <c r="B26" s="5" t="s">
        <v>219</v>
      </c>
      <c r="C26" s="5">
        <v>23338.66</v>
      </c>
      <c r="D26" s="5">
        <v>0</v>
      </c>
      <c r="E26" s="5" t="s">
        <v>212</v>
      </c>
      <c r="F26" s="5"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
  <sheetViews>
    <sheetView topLeftCell="A3" workbookViewId="0">
      <selection activeCell="A4" sqref="A4"/>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138</v>
      </c>
      <c r="C2" t="s">
        <v>139</v>
      </c>
      <c r="D2" t="s">
        <v>140</v>
      </c>
      <c r="E2" t="s">
        <v>141</v>
      </c>
      <c r="F2" t="s">
        <v>142</v>
      </c>
    </row>
    <row r="3" spans="1:6" x14ac:dyDescent="0.25">
      <c r="A3" s="1" t="s">
        <v>98</v>
      </c>
      <c r="B3" s="1" t="s">
        <v>143</v>
      </c>
      <c r="C3" s="1" t="s">
        <v>144</v>
      </c>
      <c r="D3" s="1" t="s">
        <v>145</v>
      </c>
      <c r="E3" s="1" t="s">
        <v>146</v>
      </c>
      <c r="F3" s="1" t="s">
        <v>147</v>
      </c>
    </row>
    <row r="4" spans="1:6" x14ac:dyDescent="0.25">
      <c r="A4" s="5">
        <v>1</v>
      </c>
      <c r="B4" t="s">
        <v>220</v>
      </c>
      <c r="C4" s="4">
        <v>0</v>
      </c>
      <c r="D4">
        <v>0</v>
      </c>
      <c r="E4" t="s">
        <v>212</v>
      </c>
      <c r="F4"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row r="15" spans="1:6" x14ac:dyDescent="0.25">
      <c r="A15" s="5">
        <v>12</v>
      </c>
      <c r="B15" s="5" t="s">
        <v>220</v>
      </c>
      <c r="C15" s="4">
        <v>0</v>
      </c>
      <c r="D15" s="5">
        <v>0</v>
      </c>
      <c r="E15" s="5" t="s">
        <v>212</v>
      </c>
      <c r="F15" s="5" t="s">
        <v>215</v>
      </c>
    </row>
    <row r="16" spans="1:6" x14ac:dyDescent="0.25">
      <c r="A16" s="5">
        <v>13</v>
      </c>
      <c r="B16" s="5" t="s">
        <v>220</v>
      </c>
      <c r="C16" s="4">
        <v>0</v>
      </c>
      <c r="D16" s="5">
        <v>0</v>
      </c>
      <c r="E16" s="5" t="s">
        <v>212</v>
      </c>
      <c r="F16" s="5" t="s">
        <v>215</v>
      </c>
    </row>
    <row r="17" spans="1:6" x14ac:dyDescent="0.25">
      <c r="A17" s="5">
        <v>14</v>
      </c>
      <c r="B17" s="5" t="s">
        <v>220</v>
      </c>
      <c r="C17" s="4">
        <v>0</v>
      </c>
      <c r="D17" s="5">
        <v>0</v>
      </c>
      <c r="E17" s="5" t="s">
        <v>212</v>
      </c>
      <c r="F17" s="5" t="s">
        <v>215</v>
      </c>
    </row>
    <row r="18" spans="1:6" x14ac:dyDescent="0.25">
      <c r="A18" s="5">
        <v>15</v>
      </c>
      <c r="B18" s="5" t="s">
        <v>220</v>
      </c>
      <c r="C18" s="4">
        <v>0</v>
      </c>
      <c r="D18" s="5">
        <v>0</v>
      </c>
      <c r="E18" s="5" t="s">
        <v>212</v>
      </c>
      <c r="F18" s="5" t="s">
        <v>215</v>
      </c>
    </row>
    <row r="19" spans="1:6" x14ac:dyDescent="0.25">
      <c r="A19" s="5">
        <v>16</v>
      </c>
      <c r="B19" s="5" t="s">
        <v>220</v>
      </c>
      <c r="C19" s="4">
        <v>0</v>
      </c>
      <c r="D19" s="5">
        <v>0</v>
      </c>
      <c r="E19" s="5" t="s">
        <v>212</v>
      </c>
      <c r="F19" s="5" t="s">
        <v>215</v>
      </c>
    </row>
    <row r="20" spans="1:6" x14ac:dyDescent="0.25">
      <c r="A20" s="5">
        <v>17</v>
      </c>
      <c r="B20" s="5" t="s">
        <v>220</v>
      </c>
      <c r="C20" s="4">
        <v>0</v>
      </c>
      <c r="D20" s="5">
        <v>0</v>
      </c>
      <c r="E20" s="5" t="s">
        <v>212</v>
      </c>
      <c r="F20" s="5" t="s">
        <v>215</v>
      </c>
    </row>
    <row r="21" spans="1:6" x14ac:dyDescent="0.25">
      <c r="A21" s="5">
        <v>18</v>
      </c>
      <c r="B21" s="5" t="s">
        <v>220</v>
      </c>
      <c r="C21" s="4">
        <v>0</v>
      </c>
      <c r="D21" s="5">
        <v>0</v>
      </c>
      <c r="E21" s="5" t="s">
        <v>212</v>
      </c>
      <c r="F21" s="5" t="s">
        <v>215</v>
      </c>
    </row>
    <row r="22" spans="1:6" x14ac:dyDescent="0.25">
      <c r="A22" s="5">
        <v>19</v>
      </c>
      <c r="B22" s="5" t="s">
        <v>220</v>
      </c>
      <c r="C22" s="4">
        <v>0</v>
      </c>
      <c r="D22" s="5">
        <v>0</v>
      </c>
      <c r="E22" s="5" t="s">
        <v>212</v>
      </c>
      <c r="F22" s="5" t="s">
        <v>215</v>
      </c>
    </row>
    <row r="23" spans="1:6" x14ac:dyDescent="0.25">
      <c r="A23" s="5">
        <v>20</v>
      </c>
      <c r="B23" s="5" t="s">
        <v>220</v>
      </c>
      <c r="C23" s="4">
        <v>0</v>
      </c>
      <c r="D23" s="5">
        <v>0</v>
      </c>
      <c r="E23" s="5" t="s">
        <v>212</v>
      </c>
      <c r="F23" s="5" t="s">
        <v>215</v>
      </c>
    </row>
    <row r="24" spans="1:6" x14ac:dyDescent="0.25">
      <c r="A24" s="5">
        <v>21</v>
      </c>
      <c r="B24" s="5" t="s">
        <v>220</v>
      </c>
      <c r="C24" s="4">
        <v>0</v>
      </c>
      <c r="D24" s="5">
        <v>0</v>
      </c>
      <c r="E24" s="5" t="s">
        <v>212</v>
      </c>
      <c r="F24" s="5" t="s">
        <v>215</v>
      </c>
    </row>
    <row r="25" spans="1:6" x14ac:dyDescent="0.25">
      <c r="A25" s="5">
        <v>22</v>
      </c>
      <c r="B25" s="5" t="s">
        <v>220</v>
      </c>
      <c r="C25" s="4">
        <v>0</v>
      </c>
      <c r="D25" s="5">
        <v>0</v>
      </c>
      <c r="E25" s="5" t="s">
        <v>212</v>
      </c>
      <c r="F25" s="5" t="s">
        <v>215</v>
      </c>
    </row>
    <row r="26" spans="1:6" x14ac:dyDescent="0.25">
      <c r="A26" s="5">
        <v>23</v>
      </c>
      <c r="B26" s="5" t="s">
        <v>220</v>
      </c>
      <c r="C26" s="4">
        <v>0</v>
      </c>
      <c r="D26" s="5">
        <v>0</v>
      </c>
      <c r="E26" s="5" t="s">
        <v>212</v>
      </c>
      <c r="F26" s="5" t="s">
        <v>215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Tabla_471065</vt:lpstr>
      <vt:lpstr>Tabla_471039</vt:lpstr>
      <vt:lpstr>Tabla_471067</vt:lpstr>
      <vt:lpstr>Tabla_471023</vt:lpstr>
      <vt:lpstr>Tabla_471047</vt:lpstr>
      <vt:lpstr>Tabla_471030</vt:lpstr>
      <vt:lpstr>Tabla_471041</vt:lpstr>
      <vt:lpstr>Tabla_471031</vt:lpstr>
      <vt:lpstr>Tabla_471032</vt:lpstr>
      <vt:lpstr>Tabla_471059</vt:lpstr>
      <vt:lpstr>Tabla_471071</vt:lpstr>
      <vt:lpstr>Tabla_471062</vt:lpstr>
      <vt:lpstr>Tabla_471074</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FinanzasCDMX</cp:lastModifiedBy>
  <dcterms:created xsi:type="dcterms:W3CDTF">2024-12-18T16:49:48Z</dcterms:created>
  <dcterms:modified xsi:type="dcterms:W3CDTF">2025-12-19T17:54:10Z</dcterms:modified>
</cp:coreProperties>
</file>